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0" yWindow="0" windowWidth="19200" windowHeight="10335" firstSheet="2" activeTab="3"/>
  </bookViews>
  <sheets>
    <sheet name="Форма_3" sheetId="9" state="hidden" r:id="rId1"/>
    <sheet name="Areas" sheetId="10" state="hidden" r:id="rId2"/>
    <sheet name="АнализКл" sheetId="25" r:id="rId3"/>
    <sheet name="АнализОО" sheetId="26" r:id="rId4"/>
  </sheets>
  <definedNames>
    <definedName name="_xlnm._FilterDatabase" localSheetId="3" hidden="1">АнализОО!$C$2:$T$2</definedName>
    <definedName name="_xlnm.Print_Area" localSheetId="2">АнализКл!$A$7:$J$34</definedName>
    <definedName name="_xlnm.Print_Area" localSheetId="3">АнализОО!$A$7:$K$34</definedName>
    <definedName name="Расшифровка_тип_класса" comment="Список сокращений типов классов и их расшифровка" localSheetId="3">#REF!</definedName>
    <definedName name="Расшифровка_тип_класса" comment="Список сокращений типов классов и их расшифровка">#REF!</definedName>
    <definedName name="Тип_класса" comment="Список типов классов (сокращенно)" localSheetId="3">#REF!</definedName>
    <definedName name="Тип_класса" comment="Список типов классов (сокращенно)">#REF!</definedName>
  </definedNames>
  <calcPr calcId="145621"/>
</workbook>
</file>

<file path=xl/calcChain.xml><?xml version="1.0" encoding="utf-8"?>
<calcChain xmlns="http://schemas.openxmlformats.org/spreadsheetml/2006/main">
  <c r="I27" i="26" l="1"/>
  <c r="J27" i="26" s="1"/>
  <c r="G27" i="26"/>
  <c r="F27" i="26"/>
  <c r="E27" i="26"/>
  <c r="D27" i="26"/>
  <c r="C27" i="26"/>
  <c r="B27" i="26"/>
  <c r="B12" i="26"/>
  <c r="B13" i="26"/>
  <c r="B14" i="26"/>
  <c r="B15" i="26"/>
  <c r="B16" i="26"/>
  <c r="B17" i="26"/>
  <c r="B18" i="26"/>
  <c r="B19" i="26"/>
  <c r="B20" i="26"/>
  <c r="B21" i="26"/>
  <c r="B22" i="26"/>
  <c r="B23" i="26"/>
  <c r="B24" i="26"/>
  <c r="B25" i="26"/>
  <c r="B26" i="26"/>
  <c r="C12" i="26"/>
  <c r="D12" i="26"/>
  <c r="E12" i="26"/>
  <c r="F12" i="26"/>
  <c r="G12" i="26"/>
  <c r="C13" i="26"/>
  <c r="D13" i="26"/>
  <c r="E13" i="26"/>
  <c r="F13" i="26"/>
  <c r="G13" i="26"/>
  <c r="C14" i="26"/>
  <c r="D14" i="26"/>
  <c r="E14" i="26"/>
  <c r="F14" i="26"/>
  <c r="G14" i="26"/>
  <c r="C15" i="26"/>
  <c r="D15" i="26"/>
  <c r="E15" i="26"/>
  <c r="F15" i="26"/>
  <c r="G15" i="26"/>
  <c r="C16" i="26"/>
  <c r="D16" i="26"/>
  <c r="E16" i="26"/>
  <c r="F16" i="26"/>
  <c r="G16" i="26"/>
  <c r="C17" i="26"/>
  <c r="D17" i="26"/>
  <c r="E17" i="26"/>
  <c r="F17" i="26"/>
  <c r="G17" i="26"/>
  <c r="C18" i="26"/>
  <c r="D18" i="26"/>
  <c r="E18" i="26"/>
  <c r="F18" i="26"/>
  <c r="G18" i="26"/>
  <c r="C19" i="26"/>
  <c r="D19" i="26"/>
  <c r="E19" i="26"/>
  <c r="F19" i="26"/>
  <c r="G19" i="26"/>
  <c r="C20" i="26"/>
  <c r="D20" i="26"/>
  <c r="E20" i="26"/>
  <c r="F20" i="26"/>
  <c r="G20" i="26"/>
  <c r="C21" i="26"/>
  <c r="D21" i="26"/>
  <c r="E21" i="26"/>
  <c r="F21" i="26"/>
  <c r="G21" i="26"/>
  <c r="C22" i="26"/>
  <c r="D22" i="26"/>
  <c r="E22" i="26"/>
  <c r="F22" i="26"/>
  <c r="G22" i="26"/>
  <c r="C23" i="26"/>
  <c r="D23" i="26"/>
  <c r="E23" i="26"/>
  <c r="F23" i="26"/>
  <c r="G23" i="26"/>
  <c r="C24" i="26"/>
  <c r="D24" i="26"/>
  <c r="E24" i="26"/>
  <c r="F24" i="26"/>
  <c r="G24" i="26"/>
  <c r="C25" i="26"/>
  <c r="D25" i="26"/>
  <c r="E25" i="26"/>
  <c r="F25" i="26"/>
  <c r="G25" i="26"/>
  <c r="C26" i="26"/>
  <c r="D26" i="26"/>
  <c r="E26" i="26"/>
  <c r="F26" i="26"/>
  <c r="G26" i="26"/>
  <c r="C7" i="26"/>
  <c r="T5" i="26"/>
  <c r="T4" i="26"/>
  <c r="T6" i="26" s="1"/>
  <c r="I26" i="25"/>
  <c r="I25" i="25"/>
  <c r="I24" i="25"/>
  <c r="I23" i="25"/>
  <c r="I22" i="25"/>
  <c r="I21" i="25"/>
  <c r="I20" i="25"/>
  <c r="I19" i="25"/>
  <c r="I18" i="25"/>
  <c r="I17" i="25"/>
  <c r="I16" i="25"/>
  <c r="I15" i="25"/>
  <c r="I14" i="25"/>
  <c r="I13" i="25"/>
  <c r="I27" i="25"/>
  <c r="H27" i="26" l="1"/>
  <c r="H27" i="25"/>
  <c r="H26" i="25"/>
  <c r="H13" i="25"/>
  <c r="C11" i="26" l="1"/>
  <c r="D11" i="26"/>
  <c r="E11" i="26"/>
  <c r="F11" i="26"/>
  <c r="G11" i="26"/>
  <c r="B11" i="26"/>
  <c r="D5" i="26" l="1"/>
  <c r="E5" i="26"/>
  <c r="F5" i="26"/>
  <c r="G5" i="26"/>
  <c r="H5" i="26"/>
  <c r="I5" i="26"/>
  <c r="J5" i="26"/>
  <c r="K5" i="26"/>
  <c r="L5" i="26"/>
  <c r="M5" i="26"/>
  <c r="N5" i="26"/>
  <c r="O5" i="26"/>
  <c r="P5" i="26"/>
  <c r="Q5" i="26"/>
  <c r="R5" i="26"/>
  <c r="S5" i="26"/>
  <c r="C5" i="26"/>
  <c r="H25" i="25" l="1"/>
  <c r="H24" i="25" l="1"/>
  <c r="D4" i="26" l="1"/>
  <c r="D6" i="26" s="1"/>
  <c r="I12" i="26" s="1"/>
  <c r="H12" i="26" s="1"/>
  <c r="E4" i="26"/>
  <c r="E6" i="26" s="1"/>
  <c r="F4" i="26"/>
  <c r="F6" i="26" s="1"/>
  <c r="I13" i="26" s="1"/>
  <c r="H13" i="26" s="1"/>
  <c r="G4" i="26"/>
  <c r="G6" i="26" s="1"/>
  <c r="H4" i="26"/>
  <c r="H6" i="26" s="1"/>
  <c r="I15" i="26" s="1"/>
  <c r="H15" i="26" s="1"/>
  <c r="I4" i="26"/>
  <c r="I6" i="26" s="1"/>
  <c r="J4" i="26"/>
  <c r="J6" i="26" s="1"/>
  <c r="I17" i="26" s="1"/>
  <c r="H17" i="26" s="1"/>
  <c r="K4" i="26"/>
  <c r="K6" i="26" s="1"/>
  <c r="L4" i="26"/>
  <c r="L6" i="26" s="1"/>
  <c r="I19" i="26" s="1"/>
  <c r="H19" i="26" s="1"/>
  <c r="M4" i="26"/>
  <c r="M6" i="26" s="1"/>
  <c r="N4" i="26"/>
  <c r="N6" i="26" s="1"/>
  <c r="I20" i="26" s="1"/>
  <c r="H20" i="26" s="1"/>
  <c r="O4" i="26"/>
  <c r="O6" i="26" s="1"/>
  <c r="P4" i="26"/>
  <c r="P6" i="26" s="1"/>
  <c r="Q4" i="26"/>
  <c r="Q6" i="26" s="1"/>
  <c r="R4" i="26"/>
  <c r="R6" i="26" s="1"/>
  <c r="I24" i="26" s="1"/>
  <c r="H24" i="26" s="1"/>
  <c r="S4" i="26"/>
  <c r="S6" i="26" s="1"/>
  <c r="H19" i="25"/>
  <c r="H20" i="25"/>
  <c r="H21" i="25"/>
  <c r="H22" i="25"/>
  <c r="I25" i="26" l="1"/>
  <c r="H25" i="26" s="1"/>
  <c r="I26" i="26"/>
  <c r="H26" i="26" s="1"/>
  <c r="I23" i="26"/>
  <c r="H23" i="26" s="1"/>
  <c r="I21" i="26"/>
  <c r="H21" i="26" s="1"/>
  <c r="I18" i="26"/>
  <c r="H18" i="26" s="1"/>
  <c r="I16" i="26"/>
  <c r="H16" i="26" s="1"/>
  <c r="I14" i="26"/>
  <c r="H14" i="26" s="1"/>
  <c r="I22" i="26"/>
  <c r="H22" i="26" s="1"/>
  <c r="H23" i="25"/>
  <c r="C4" i="26" l="1"/>
  <c r="C6" i="26" s="1"/>
  <c r="I11" i="26" l="1"/>
  <c r="H11" i="26" s="1"/>
  <c r="H18" i="25"/>
  <c r="H17" i="25"/>
  <c r="H16" i="25"/>
  <c r="H15" i="25"/>
  <c r="H14" i="25"/>
  <c r="I12" i="25"/>
  <c r="H12" i="25" s="1"/>
  <c r="I11" i="25"/>
  <c r="H11" i="25" s="1"/>
  <c r="F9" i="26" l="1"/>
  <c r="J25" i="26" s="1"/>
  <c r="F9" i="25"/>
  <c r="J27" i="25" s="1"/>
  <c r="J26" i="25" l="1"/>
  <c r="J13" i="25"/>
  <c r="J24" i="25"/>
  <c r="J25" i="25"/>
  <c r="J23" i="26"/>
  <c r="J24" i="26"/>
  <c r="J16" i="25"/>
  <c r="J22" i="25"/>
  <c r="J21" i="25"/>
  <c r="J20" i="25"/>
  <c r="J23" i="25"/>
  <c r="J19" i="25"/>
  <c r="J12" i="26"/>
  <c r="J22" i="26"/>
  <c r="J26" i="26"/>
  <c r="J14" i="26"/>
  <c r="J21" i="26"/>
  <c r="J11" i="26"/>
  <c r="J18" i="26"/>
  <c r="J13" i="26"/>
  <c r="J20" i="26"/>
  <c r="J15" i="26"/>
  <c r="J16" i="26"/>
  <c r="J17" i="26"/>
  <c r="J19" i="26"/>
  <c r="J12" i="25"/>
  <c r="J17" i="25"/>
  <c r="J14" i="25"/>
  <c r="J18" i="25"/>
  <c r="J15" i="25"/>
  <c r="J11" i="25"/>
  <c r="B33" i="26"/>
  <c r="B32" i="26"/>
  <c r="B31" i="26"/>
  <c r="B30" i="26"/>
  <c r="B31" i="25"/>
  <c r="B32" i="25"/>
  <c r="B33" i="25"/>
  <c r="B30" i="25"/>
  <c r="AD54" i="9" l="1"/>
  <c r="AC54" i="9"/>
  <c r="AB54" i="9"/>
  <c r="AA54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AD53" i="9"/>
  <c r="AC53" i="9"/>
  <c r="AB53" i="9"/>
  <c r="AA53" i="9"/>
  <c r="Z53" i="9"/>
  <c r="Y53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AD52" i="9"/>
  <c r="AC52" i="9"/>
  <c r="AB52" i="9"/>
  <c r="AA52" i="9"/>
  <c r="Z52" i="9"/>
  <c r="Y52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AD51" i="9"/>
  <c r="AC51" i="9"/>
  <c r="AB51" i="9"/>
  <c r="AA51" i="9"/>
  <c r="Z51" i="9"/>
  <c r="Y51" i="9"/>
  <c r="X51" i="9"/>
  <c r="W51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AD50" i="9"/>
  <c r="AC50" i="9"/>
  <c r="AB50" i="9"/>
  <c r="AA50" i="9"/>
  <c r="Z50" i="9"/>
  <c r="Y50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AD49" i="9"/>
  <c r="AC49" i="9"/>
  <c r="AB49" i="9"/>
  <c r="AA49" i="9"/>
  <c r="Z49" i="9"/>
  <c r="Y49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AD48" i="9"/>
  <c r="AC48" i="9"/>
  <c r="AB48" i="9"/>
  <c r="AA48" i="9"/>
  <c r="Z48" i="9"/>
  <c r="Y48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AD47" i="9"/>
  <c r="AC47" i="9"/>
  <c r="AB47" i="9"/>
  <c r="AA47" i="9"/>
  <c r="Z47" i="9"/>
  <c r="Y47" i="9"/>
  <c r="X47" i="9"/>
  <c r="W47" i="9"/>
  <c r="V47" i="9"/>
  <c r="U47" i="9"/>
  <c r="T47" i="9"/>
  <c r="S47" i="9"/>
  <c r="R47" i="9"/>
  <c r="Q47" i="9"/>
  <c r="P47" i="9"/>
  <c r="O47" i="9"/>
  <c r="N47" i="9"/>
  <c r="M47" i="9"/>
  <c r="L47" i="9"/>
  <c r="K47" i="9"/>
  <c r="J47" i="9"/>
  <c r="I47" i="9"/>
  <c r="H47" i="9"/>
  <c r="G47" i="9"/>
  <c r="F47" i="9"/>
  <c r="E47" i="9"/>
  <c r="D47" i="9"/>
  <c r="AD46" i="9"/>
  <c r="AC46" i="9"/>
  <c r="AB46" i="9"/>
  <c r="AA46" i="9"/>
  <c r="Z46" i="9"/>
  <c r="Y46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AD45" i="9"/>
  <c r="AC45" i="9"/>
  <c r="AB45" i="9"/>
  <c r="AA45" i="9"/>
  <c r="Z45" i="9"/>
  <c r="Y45" i="9"/>
  <c r="X45" i="9"/>
  <c r="W45" i="9"/>
  <c r="V45" i="9"/>
  <c r="U45" i="9"/>
  <c r="T45" i="9"/>
  <c r="S45" i="9"/>
  <c r="R45" i="9"/>
  <c r="Q45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AD44" i="9"/>
  <c r="AC44" i="9"/>
  <c r="AB44" i="9"/>
  <c r="AA44" i="9"/>
  <c r="Z44" i="9"/>
  <c r="Y44" i="9"/>
  <c r="X44" i="9"/>
  <c r="W44" i="9"/>
  <c r="V44" i="9"/>
  <c r="U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AD43" i="9"/>
  <c r="AC43" i="9"/>
  <c r="AB43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AD42" i="9"/>
  <c r="AC42" i="9"/>
  <c r="AB42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AD39" i="9"/>
  <c r="AC39" i="9"/>
  <c r="AB39" i="9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AD38" i="9"/>
  <c r="AC38" i="9"/>
  <c r="AB38" i="9"/>
  <c r="AA38" i="9"/>
  <c r="Z38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AD37" i="9"/>
  <c r="AC37" i="9"/>
  <c r="AB37" i="9"/>
  <c r="AA37" i="9"/>
  <c r="Z37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AD36" i="9"/>
  <c r="AC36" i="9"/>
  <c r="AB36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E36" i="9"/>
  <c r="D36" i="9"/>
  <c r="AD35" i="9"/>
  <c r="AC35" i="9"/>
  <c r="AB35" i="9"/>
  <c r="AA35" i="9"/>
  <c r="Z35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AD34" i="9"/>
  <c r="AC34" i="9"/>
  <c r="AB34" i="9"/>
  <c r="AA34" i="9"/>
  <c r="Z34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AD33" i="9"/>
  <c r="AC33" i="9"/>
  <c r="AB33" i="9"/>
  <c r="AA33" i="9"/>
  <c r="Z33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AD32" i="9"/>
  <c r="AC32" i="9"/>
  <c r="AB32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AD31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AD30" i="9"/>
  <c r="AC30" i="9"/>
  <c r="AB30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D27" i="9"/>
  <c r="AC27" i="9"/>
  <c r="AB27" i="9"/>
  <c r="AA27" i="9"/>
  <c r="Z27" i="9"/>
  <c r="Y27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AD26" i="9"/>
  <c r="AC26" i="9"/>
  <c r="AB26" i="9"/>
  <c r="AA26" i="9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D26" i="9"/>
  <c r="AD25" i="9"/>
  <c r="AC25" i="9"/>
  <c r="AB25" i="9"/>
  <c r="AA25" i="9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AD24" i="9"/>
  <c r="AC24" i="9"/>
  <c r="AB24" i="9"/>
  <c r="AA24" i="9"/>
  <c r="Z24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AD23" i="9"/>
  <c r="AC23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Q2" i="9" s="1"/>
  <c r="P8" i="9"/>
  <c r="O8" i="9"/>
  <c r="N8" i="9"/>
  <c r="M8" i="9"/>
  <c r="M2" i="9" s="1"/>
  <c r="L8" i="9"/>
  <c r="K8" i="9"/>
  <c r="J8" i="9"/>
  <c r="I8" i="9"/>
  <c r="H8" i="9"/>
  <c r="G8" i="9"/>
  <c r="F8" i="9"/>
  <c r="E8" i="9"/>
  <c r="D8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AD6" i="9"/>
  <c r="AC6" i="9"/>
  <c r="AB6" i="9"/>
  <c r="AA6" i="9"/>
  <c r="Z6" i="9"/>
  <c r="Y6" i="9"/>
  <c r="X6" i="9"/>
  <c r="W6" i="9"/>
  <c r="V6" i="9"/>
  <c r="U6" i="9"/>
  <c r="T6" i="9"/>
  <c r="S6" i="9"/>
  <c r="S2" i="9" s="1"/>
  <c r="R6" i="9"/>
  <c r="Q6" i="9"/>
  <c r="P6" i="9"/>
  <c r="O6" i="9"/>
  <c r="O2" i="9" s="1"/>
  <c r="N6" i="9"/>
  <c r="M6" i="9"/>
  <c r="L6" i="9"/>
  <c r="K6" i="9"/>
  <c r="K2" i="9" s="1"/>
  <c r="J6" i="9"/>
  <c r="I6" i="9"/>
  <c r="I2" i="9" s="1"/>
  <c r="H6" i="9"/>
  <c r="G6" i="9"/>
  <c r="G2" i="9" s="1"/>
  <c r="F6" i="9"/>
  <c r="E6" i="9"/>
  <c r="D6" i="9"/>
  <c r="AD5" i="9"/>
  <c r="AC5" i="9"/>
  <c r="AB5" i="9"/>
  <c r="AA5" i="9"/>
  <c r="Z5" i="9"/>
  <c r="Y5" i="9"/>
  <c r="X5" i="9"/>
  <c r="W5" i="9"/>
  <c r="V5" i="9"/>
  <c r="U5" i="9"/>
  <c r="T5" i="9"/>
  <c r="S5" i="9"/>
  <c r="R5" i="9"/>
  <c r="R2" i="9" s="1"/>
  <c r="Q5" i="9"/>
  <c r="P5" i="9"/>
  <c r="O5" i="9"/>
  <c r="N5" i="9"/>
  <c r="N2" i="9" s="1"/>
  <c r="M5" i="9"/>
  <c r="L5" i="9"/>
  <c r="K5" i="9"/>
  <c r="J5" i="9"/>
  <c r="J2" i="9" s="1"/>
  <c r="I5" i="9"/>
  <c r="H5" i="9"/>
  <c r="G5" i="9"/>
  <c r="F5" i="9"/>
  <c r="F2" i="9" s="1"/>
  <c r="E5" i="9"/>
  <c r="D5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U2" i="9"/>
  <c r="E2" i="9"/>
  <c r="F1" i="9"/>
  <c r="A1" i="9"/>
  <c r="H2" i="9" l="1"/>
  <c r="T2" i="9"/>
  <c r="L2" i="9"/>
  <c r="P2" i="9"/>
</calcChain>
</file>

<file path=xl/comments1.xml><?xml version="1.0" encoding="utf-8"?>
<comments xmlns="http://schemas.openxmlformats.org/spreadsheetml/2006/main">
  <authors>
    <author>Владимир Н. Савин</author>
  </authors>
  <commentList>
    <comment ref="D8" authorId="0">
      <text>
        <r>
          <rPr>
            <sz val="9"/>
            <color indexed="81"/>
            <rFont val="Tahoma"/>
            <family val="2"/>
            <charset val="204"/>
          </rPr>
          <t>впишите в данную ячейку название класса и ОО</t>
        </r>
      </text>
    </comment>
  </commentList>
</comments>
</file>

<file path=xl/comments2.xml><?xml version="1.0" encoding="utf-8"?>
<comments xmlns="http://schemas.openxmlformats.org/spreadsheetml/2006/main">
  <authors>
    <author>Владимир Н. Савин</author>
  </authors>
  <commentList>
    <comment ref="D8" authorId="0">
      <text>
        <r>
          <rPr>
            <sz val="9"/>
            <color indexed="81"/>
            <rFont val="Tahoma"/>
            <family val="2"/>
            <charset val="204"/>
          </rPr>
          <t>впишите в данную ячейку название ОО или муниципалитета</t>
        </r>
      </text>
    </comment>
  </commentList>
</comments>
</file>

<file path=xl/sharedStrings.xml><?xml version="1.0" encoding="utf-8"?>
<sst xmlns="http://schemas.openxmlformats.org/spreadsheetml/2006/main" count="222" uniqueCount="125">
  <si>
    <t>Абинский р-н</t>
  </si>
  <si>
    <t>"2"</t>
  </si>
  <si>
    <t>"3"</t>
  </si>
  <si>
    <t>"4"</t>
  </si>
  <si>
    <t>"5"</t>
  </si>
  <si>
    <t>Апшеронский р-н</t>
  </si>
  <si>
    <t>Белоглинский р-н</t>
  </si>
  <si>
    <t>Белореченский р-н</t>
  </si>
  <si>
    <t>Брюховецкий р-н</t>
  </si>
  <si>
    <t>Выселковский р-н</t>
  </si>
  <si>
    <t>г. Краснодар</t>
  </si>
  <si>
    <t>г.Анапа</t>
  </si>
  <si>
    <t>г.Армавир</t>
  </si>
  <si>
    <t>г.Геленджик</t>
  </si>
  <si>
    <t>г.Горячий Ключ</t>
  </si>
  <si>
    <t>г.Новороссийск</t>
  </si>
  <si>
    <t>г.Сочи</t>
  </si>
  <si>
    <t>Гулькевичский р-н</t>
  </si>
  <si>
    <t>Динской р-н</t>
  </si>
  <si>
    <t>Ейский р-н</t>
  </si>
  <si>
    <t>Кавказский р-н</t>
  </si>
  <si>
    <t>Калининский р-н</t>
  </si>
  <si>
    <t>Каневский р-н</t>
  </si>
  <si>
    <t>Кореновский р-н</t>
  </si>
  <si>
    <t>Красноармейский р-н</t>
  </si>
  <si>
    <t>Крыловский р-н</t>
  </si>
  <si>
    <t>Крымский р-н</t>
  </si>
  <si>
    <t>Курганинский р-н</t>
  </si>
  <si>
    <t>Кущевский р-н</t>
  </si>
  <si>
    <t>Лабинский р-н</t>
  </si>
  <si>
    <t>Ленинградский р-н</t>
  </si>
  <si>
    <t>Мостовский р-н</t>
  </si>
  <si>
    <t>Новокубанский р-н</t>
  </si>
  <si>
    <t>Новопокровский р-н</t>
  </si>
  <si>
    <t>Отрадненский р-н</t>
  </si>
  <si>
    <t>Павловский р-н</t>
  </si>
  <si>
    <t>Прим-Ахтарский р-н</t>
  </si>
  <si>
    <t>Северский р-н</t>
  </si>
  <si>
    <t>Славянский р-н</t>
  </si>
  <si>
    <t>Староминский р-н</t>
  </si>
  <si>
    <t>Тбилисский р-н</t>
  </si>
  <si>
    <t>Темрюкский р-н</t>
  </si>
  <si>
    <t>Тимашевский р-н</t>
  </si>
  <si>
    <t>Тихорецкий р-н</t>
  </si>
  <si>
    <t>Туапсинский р-н</t>
  </si>
  <si>
    <t>Успенский р-н</t>
  </si>
  <si>
    <t>Усть-Лабинский р-н</t>
  </si>
  <si>
    <t>Щербиновский р-н</t>
  </si>
  <si>
    <t xml:space="preserve">Кол-во 
пис-х в
классе </t>
  </si>
  <si>
    <t xml:space="preserve">Кол-во
 уч-ся в
классе </t>
  </si>
  <si>
    <r>
      <t>Количество учащихся</t>
    </r>
    <r>
      <rPr>
        <b/>
        <sz val="10"/>
        <rFont val="Arial Cyr"/>
        <charset val="204"/>
      </rPr>
      <t xml:space="preserve"> ВЕРНО выполнивших данные задания в классе</t>
    </r>
  </si>
  <si>
    <r>
      <t xml:space="preserve">Если ячейки залиты красным, то некорректные данные.
</t>
    </r>
    <r>
      <rPr>
        <b/>
        <u/>
        <sz val="11"/>
        <color theme="1"/>
        <rFont val="Calibri"/>
        <family val="2"/>
        <charset val="204"/>
        <scheme val="minor"/>
      </rPr>
      <t>Если ячейки  залиты КОРИЧНЕВЫЕМ, УБЕДИТЕСЬ, что данные верны и пустая ячейка подразумевает НОЛЬ.</t>
    </r>
    <r>
      <rPr>
        <b/>
        <sz val="11"/>
        <color theme="1"/>
        <rFont val="Calibri"/>
        <family val="2"/>
        <charset val="204"/>
        <scheme val="minor"/>
      </rPr>
      <t xml:space="preserve">
Посмотрите, пожалуйста,  все три листа. Пользуйтесь ФИЛЬТРАМИ!</t>
    </r>
  </si>
  <si>
    <t>Муниципалитет</t>
  </si>
  <si>
    <t>ИТОГО</t>
  </si>
  <si>
    <t>МУНИЦИ-ПАЛИТЕТЫ</t>
  </si>
  <si>
    <t>Средний балл
в муниципалитете</t>
  </si>
  <si>
    <t>г.Краснодар</t>
  </si>
  <si>
    <r>
      <rPr>
        <b/>
        <u/>
        <sz val="10"/>
        <rFont val="Arial Cyr"/>
        <charset val="204"/>
      </rPr>
      <t>количество</t>
    </r>
    <r>
      <rPr>
        <b/>
        <sz val="10"/>
        <rFont val="Arial Cyr"/>
        <charset val="204"/>
      </rPr>
      <t xml:space="preserve"> полученных оценок</t>
    </r>
  </si>
  <si>
    <t>Сумма долей (должна быть 100%)</t>
  </si>
  <si>
    <r>
      <rPr>
        <b/>
        <u/>
        <sz val="10"/>
        <rFont val="Arial Cyr"/>
        <charset val="204"/>
      </rPr>
      <t>%</t>
    </r>
    <r>
      <rPr>
        <b/>
        <sz val="10"/>
        <rFont val="Arial Cyr"/>
        <charset val="204"/>
      </rPr>
      <t xml:space="preserve"> полученных оценок</t>
    </r>
  </si>
  <si>
    <t>№</t>
  </si>
  <si>
    <t>Средний балл</t>
  </si>
  <si>
    <t>Проверяемый элемент содержания</t>
  </si>
  <si>
    <t>Код элемента содержания</t>
  </si>
  <si>
    <t>Уровень сложности</t>
  </si>
  <si>
    <t>Max балл</t>
  </si>
  <si>
    <t>Коды проверяемых требований к уровню подготовки выпускников</t>
  </si>
  <si>
    <t>Уровень успешности, % от макс.балла</t>
  </si>
  <si>
    <t>Заключение</t>
  </si>
  <si>
    <t>Данный элемент содержания усвоен на крайне низком уровне. Требуется серьёзная коррекция.</t>
  </si>
  <si>
    <t>Данный элемент содержания усвоен на низком уровне. Требуется коррекция.</t>
  </si>
  <si>
    <t>Данный элемент содержания усвоен на хорошем уровне. Важно поддерживать этот уровень у сильных учащихся и продолжать подготовку слабых учащихся</t>
  </si>
  <si>
    <t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t>
  </si>
  <si>
    <t>-----&gt;</t>
  </si>
  <si>
    <t>по школе или по муниципалитету (просто скопировать и вставить проценты в строку 2)</t>
  </si>
  <si>
    <t>Анализ по результатам выполнения КДР</t>
  </si>
  <si>
    <t>по классу (просто скопировать и вставить проценты в строку 2)</t>
  </si>
  <si>
    <t>Процент обучающихся получивших баллы в ОО (в муниципалитете)</t>
  </si>
  <si>
    <t>до</t>
  </si>
  <si>
    <t>от</t>
  </si>
  <si>
    <t>Заключение по заданиям</t>
  </si>
  <si>
    <t>№ задания</t>
  </si>
  <si>
    <t>Сумма баллов</t>
  </si>
  <si>
    <t>Технические строки</t>
  </si>
  <si>
    <t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t>
  </si>
  <si>
    <t xml:space="preserve">Орфоэпические нормы (постановка ударения) </t>
  </si>
  <si>
    <t xml:space="preserve">9.1 </t>
  </si>
  <si>
    <t xml:space="preserve">1.1 </t>
  </si>
  <si>
    <t xml:space="preserve">Базовый </t>
  </si>
  <si>
    <t xml:space="preserve">Лексические нормы (употребление слова в соответствии с точным лексическим значением) </t>
  </si>
  <si>
    <t xml:space="preserve">9. 2 </t>
  </si>
  <si>
    <t xml:space="preserve">Морфологические нормы (образование форм слова) </t>
  </si>
  <si>
    <t xml:space="preserve">9.3 </t>
  </si>
  <si>
    <t xml:space="preserve">Правописание корней </t>
  </si>
  <si>
    <t xml:space="preserve">6.5 </t>
  </si>
  <si>
    <t xml:space="preserve">Правописание приставок </t>
  </si>
  <si>
    <t xml:space="preserve">6.6 </t>
  </si>
  <si>
    <t xml:space="preserve">Правописание суффиксов различных частей речи личных окончаний </t>
  </si>
  <si>
    <t xml:space="preserve">6.7 </t>
  </si>
  <si>
    <t xml:space="preserve">Правописание личных окончаний глаголов и суффиксов причастий </t>
  </si>
  <si>
    <t xml:space="preserve">6.10 </t>
  </si>
  <si>
    <t xml:space="preserve">Правописание НЕ, НИ с разными частями речи </t>
  </si>
  <si>
    <t xml:space="preserve">6.11; 6.13 </t>
  </si>
  <si>
    <t xml:space="preserve">Слитное, раздельное, дефисное написание слов </t>
  </si>
  <si>
    <t xml:space="preserve">6.16 </t>
  </si>
  <si>
    <t xml:space="preserve">Правописание -Н-, -НН- в разных частях речи </t>
  </si>
  <si>
    <t xml:space="preserve">6.8 </t>
  </si>
  <si>
    <t xml:space="preserve">Знаки препинания в ССП и простом предложении с однородными членами  </t>
  </si>
  <si>
    <t xml:space="preserve">7.2; 7.18 </t>
  </si>
  <si>
    <t xml:space="preserve">Знаки препинания в предложениях с обособленными членами </t>
  </si>
  <si>
    <t xml:space="preserve">Знаки препинания при словах и конструкциях, грамматически не связанных с членами предложения </t>
  </si>
  <si>
    <t xml:space="preserve">7.8 </t>
  </si>
  <si>
    <t xml:space="preserve">Знаки препинания в СПП </t>
  </si>
  <si>
    <t xml:space="preserve">7.12 </t>
  </si>
  <si>
    <t xml:space="preserve">Знаки препинания в СП с разными видами связи </t>
  </si>
  <si>
    <t xml:space="preserve">7.13; 7.15 </t>
  </si>
  <si>
    <t xml:space="preserve">Лексические нормы (исправление лексических ошибок) </t>
  </si>
  <si>
    <t xml:space="preserve">9.2 </t>
  </si>
  <si>
    <t>11
1 б</t>
  </si>
  <si>
    <t>11
2 б</t>
  </si>
  <si>
    <t>Пунктуационный анализ текста</t>
  </si>
  <si>
    <t>7.16 – 7.19</t>
  </si>
  <si>
    <t>1.1</t>
  </si>
  <si>
    <t>КДР по русскому языку (11,12В кл.) 19.12.2018 г.</t>
  </si>
  <si>
    <t xml:space="preserve">7.3 - 7.7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</si>
</sst>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u/>
      <sz val="10"/>
      <name val="Arial Cyr"/>
      <charset val="204"/>
    </font>
    <font>
      <b/>
      <sz val="12"/>
      <name val="Arial Cyr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0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sz val="12"/>
      <color rgb="FF000000"/>
      <name val="Times New Roman"/>
      <family val="1"/>
      <charset val="204"/>
    </font>
    <font>
      <sz val="11"/>
      <color theme="9" tint="-0.249977111117893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2" fillId="0" borderId="0"/>
    <xf numFmtId="9" fontId="16" fillId="0" borderId="0" applyFont="0" applyFill="0" applyBorder="0" applyAlignment="0" applyProtection="0"/>
  </cellStyleXfs>
  <cellXfs count="112">
    <xf numFmtId="0" fontId="0" fillId="0" borderId="0" xfId="0"/>
    <xf numFmtId="0" fontId="5" fillId="3" borderId="13" xfId="0" applyFont="1" applyFill="1" applyBorder="1" applyAlignment="1" applyProtection="1">
      <alignment horizontal="center" vertical="center" wrapText="1"/>
      <protection hidden="1"/>
    </xf>
    <xf numFmtId="0" fontId="5" fillId="0" borderId="13" xfId="0" applyFont="1" applyFill="1" applyBorder="1" applyAlignment="1" applyProtection="1">
      <alignment horizontal="center" vertical="center"/>
      <protection hidden="1"/>
    </xf>
    <xf numFmtId="0" fontId="5" fillId="3" borderId="13" xfId="0" applyFont="1" applyFill="1" applyBorder="1" applyAlignment="1" applyProtection="1">
      <alignment horizontal="center" vertical="center"/>
      <protection hidden="1"/>
    </xf>
    <xf numFmtId="0" fontId="5" fillId="0" borderId="13" xfId="0" applyFont="1" applyFill="1" applyBorder="1" applyAlignment="1" applyProtection="1">
      <alignment horizontal="center" vertical="center" wrapText="1"/>
      <protection hidden="1"/>
    </xf>
    <xf numFmtId="0" fontId="5" fillId="0" borderId="12" xfId="0" applyFont="1" applyFill="1" applyBorder="1" applyAlignment="1" applyProtection="1">
      <alignment horizontal="center" vertical="center"/>
      <protection hidden="1"/>
    </xf>
    <xf numFmtId="0" fontId="5" fillId="0" borderId="6" xfId="0" applyFont="1" applyFill="1" applyBorder="1" applyAlignment="1" applyProtection="1">
      <alignment horizontal="center" vertical="center"/>
      <protection hidden="1"/>
    </xf>
    <xf numFmtId="0" fontId="0" fillId="5" borderId="18" xfId="0" applyFill="1" applyBorder="1" applyAlignment="1" applyProtection="1">
      <protection locked="0"/>
    </xf>
    <xf numFmtId="0" fontId="0" fillId="5" borderId="17" xfId="0" applyFill="1" applyBorder="1" applyAlignment="1" applyProtection="1">
      <protection locked="0"/>
    </xf>
    <xf numFmtId="0" fontId="7" fillId="3" borderId="18" xfId="0" applyFont="1" applyFill="1" applyBorder="1" applyAlignment="1" applyProtection="1">
      <protection locked="0"/>
    </xf>
    <xf numFmtId="0" fontId="0" fillId="3" borderId="19" xfId="0" applyFill="1" applyBorder="1" applyAlignment="1" applyProtection="1">
      <protection locked="0"/>
    </xf>
    <xf numFmtId="0" fontId="0" fillId="5" borderId="19" xfId="0" applyFill="1" applyBorder="1" applyAlignment="1" applyProtection="1">
      <protection locked="0"/>
    </xf>
    <xf numFmtId="0" fontId="0" fillId="4" borderId="19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5" borderId="7" xfId="0" applyFill="1" applyBorder="1" applyAlignment="1" applyProtection="1">
      <protection locked="0"/>
    </xf>
    <xf numFmtId="0" fontId="0" fillId="5" borderId="8" xfId="0" applyFill="1" applyBorder="1" applyAlignment="1" applyProtection="1">
      <protection locked="0"/>
    </xf>
    <xf numFmtId="0" fontId="7" fillId="3" borderId="7" xfId="0" applyFont="1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5" borderId="2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8" xfId="0" applyFill="1" applyBorder="1" applyAlignment="1" applyProtection="1">
      <protection locked="0"/>
    </xf>
    <xf numFmtId="0" fontId="0" fillId="5" borderId="9" xfId="0" applyFill="1" applyBorder="1" applyAlignment="1" applyProtection="1">
      <protection locked="0"/>
    </xf>
    <xf numFmtId="0" fontId="0" fillId="5" borderId="11" xfId="0" applyFill="1" applyBorder="1" applyAlignment="1" applyProtection="1">
      <protection locked="0"/>
    </xf>
    <xf numFmtId="0" fontId="7" fillId="3" borderId="9" xfId="0" applyFont="1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5" borderId="10" xfId="0" applyFill="1" applyBorder="1" applyAlignment="1" applyProtection="1">
      <protection locked="0"/>
    </xf>
    <xf numFmtId="0" fontId="0" fillId="4" borderId="10" xfId="0" applyFill="1" applyBorder="1" applyAlignment="1" applyProtection="1">
      <protection locked="0"/>
    </xf>
    <xf numFmtId="0" fontId="0" fillId="4" borderId="11" xfId="0" applyFill="1" applyBorder="1" applyAlignment="1" applyProtection="1">
      <protection locked="0"/>
    </xf>
    <xf numFmtId="0" fontId="0" fillId="4" borderId="15" xfId="0" applyFill="1" applyBorder="1" applyAlignment="1" applyProtection="1">
      <alignment vertical="center" wrapText="1"/>
      <protection locked="0"/>
    </xf>
    <xf numFmtId="0" fontId="0" fillId="4" borderId="20" xfId="0" applyFill="1" applyBorder="1" applyAlignment="1" applyProtection="1">
      <alignment vertical="center" wrapText="1"/>
      <protection locked="0"/>
    </xf>
    <xf numFmtId="0" fontId="0" fillId="4" borderId="21" xfId="0" applyFill="1" applyBorder="1" applyAlignment="1" applyProtection="1">
      <alignment vertical="center" wrapText="1"/>
      <protection locked="0"/>
    </xf>
    <xf numFmtId="0" fontId="8" fillId="0" borderId="26" xfId="0" applyFont="1" applyFill="1" applyBorder="1" applyAlignment="1" applyProtection="1">
      <alignment vertical="center" wrapText="1"/>
    </xf>
    <xf numFmtId="0" fontId="0" fillId="5" borderId="23" xfId="0" applyFill="1" applyBorder="1" applyAlignment="1" applyProtection="1">
      <alignment horizontal="center" vertical="center"/>
      <protection locked="0"/>
    </xf>
    <xf numFmtId="0" fontId="0" fillId="5" borderId="16" xfId="0" applyFill="1" applyBorder="1" applyAlignment="1" applyProtection="1">
      <alignment horizontal="center" vertical="center"/>
      <protection locked="0"/>
    </xf>
    <xf numFmtId="0" fontId="0" fillId="5" borderId="22" xfId="0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2" borderId="27" xfId="0" applyFont="1" applyFill="1" applyBorder="1" applyAlignment="1" applyProtection="1">
      <alignment horizontal="center" vertical="center" wrapText="1"/>
    </xf>
    <xf numFmtId="0" fontId="13" fillId="0" borderId="2" xfId="2" applyFont="1" applyFill="1" applyBorder="1" applyAlignment="1">
      <alignment horizontal="right" vertical="center" wrapText="1"/>
    </xf>
    <xf numFmtId="0" fontId="6" fillId="0" borderId="2" xfId="2" applyFont="1" applyBorder="1" applyAlignment="1">
      <alignment horizontal="left" vertical="center" wrapText="1"/>
    </xf>
    <xf numFmtId="0" fontId="12" fillId="0" borderId="0" xfId="2"/>
    <xf numFmtId="164" fontId="0" fillId="5" borderId="18" xfId="0" applyNumberFormat="1" applyFill="1" applyBorder="1" applyAlignment="1" applyProtection="1">
      <alignment horizontal="center" vertical="center"/>
      <protection locked="0"/>
    </xf>
    <xf numFmtId="164" fontId="0" fillId="4" borderId="19" xfId="0" applyNumberFormat="1" applyFill="1" applyBorder="1" applyAlignment="1" applyProtection="1">
      <alignment horizontal="center" vertical="center"/>
      <protection locked="0"/>
    </xf>
    <xf numFmtId="164" fontId="0" fillId="5" borderId="7" xfId="0" applyNumberFormat="1" applyFill="1" applyBorder="1" applyAlignment="1" applyProtection="1">
      <alignment horizontal="center" vertical="center"/>
      <protection locked="0"/>
    </xf>
    <xf numFmtId="164" fontId="0" fillId="4" borderId="2" xfId="0" applyNumberFormat="1" applyFill="1" applyBorder="1" applyAlignment="1" applyProtection="1">
      <alignment horizontal="center" vertical="center"/>
      <protection locked="0"/>
    </xf>
    <xf numFmtId="164" fontId="0" fillId="5" borderId="9" xfId="0" applyNumberFormat="1" applyFill="1" applyBorder="1" applyAlignment="1" applyProtection="1">
      <alignment horizontal="center" vertical="center"/>
      <protection locked="0"/>
    </xf>
    <xf numFmtId="164" fontId="0" fillId="4" borderId="10" xfId="0" applyNumberFormat="1" applyFill="1" applyBorder="1" applyAlignment="1" applyProtection="1">
      <alignment horizontal="center" vertical="center"/>
      <protection locked="0"/>
    </xf>
    <xf numFmtId="164" fontId="0" fillId="4" borderId="30" xfId="0" applyNumberFormat="1" applyFill="1" applyBorder="1" applyAlignment="1" applyProtection="1">
      <alignment horizontal="center" vertical="center"/>
      <protection locked="0"/>
    </xf>
    <xf numFmtId="164" fontId="0" fillId="4" borderId="31" xfId="0" applyNumberFormat="1" applyFill="1" applyBorder="1" applyAlignment="1" applyProtection="1">
      <alignment horizontal="center" vertical="center"/>
      <protection locked="0"/>
    </xf>
    <xf numFmtId="164" fontId="0" fillId="4" borderId="32" xfId="0" applyNumberFormat="1" applyFill="1" applyBorder="1" applyAlignment="1" applyProtection="1">
      <alignment horizontal="center" vertical="center"/>
      <protection locked="0"/>
    </xf>
    <xf numFmtId="164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20" xfId="0" applyNumberFormat="1" applyFill="1" applyBorder="1" applyAlignment="1" applyProtection="1">
      <alignment horizontal="center" vertical="center"/>
      <protection locked="0"/>
    </xf>
    <xf numFmtId="164" fontId="0" fillId="4" borderId="21" xfId="0" applyNumberForma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9" fontId="0" fillId="0" borderId="0" xfId="0" applyNumberFormat="1"/>
    <xf numFmtId="49" fontId="14" fillId="0" borderId="0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left" vertical="center"/>
    </xf>
    <xf numFmtId="0" fontId="0" fillId="0" borderId="0" xfId="0" quotePrefix="1" applyProtection="1">
      <protection locked="0"/>
    </xf>
    <xf numFmtId="9" fontId="3" fillId="8" borderId="2" xfId="3" applyFont="1" applyFill="1" applyBorder="1" applyAlignment="1" applyProtection="1">
      <alignment horizontal="center" vertical="center"/>
      <protection locked="0"/>
    </xf>
    <xf numFmtId="0" fontId="0" fillId="0" borderId="0" xfId="0" quotePrefix="1" applyProtection="1">
      <protection locked="0" hidden="1"/>
    </xf>
    <xf numFmtId="0" fontId="0" fillId="0" borderId="0" xfId="0" applyProtection="1">
      <protection locked="0" hidden="1"/>
    </xf>
    <xf numFmtId="0" fontId="0" fillId="0" borderId="0" xfId="0" applyAlignment="1">
      <alignment vertical="center"/>
    </xf>
    <xf numFmtId="0" fontId="11" fillId="0" borderId="0" xfId="0" applyFont="1"/>
    <xf numFmtId="0" fontId="18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9" fontId="14" fillId="0" borderId="2" xfId="3" applyFont="1" applyBorder="1" applyAlignment="1" applyProtection="1">
      <alignment horizontal="center" vertical="center" wrapText="1"/>
      <protection locked="0"/>
    </xf>
    <xf numFmtId="0" fontId="21" fillId="0" borderId="2" xfId="0" applyFont="1" applyBorder="1" applyAlignment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  <protection hidden="1"/>
    </xf>
    <xf numFmtId="0" fontId="15" fillId="7" borderId="2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right"/>
      <protection locked="0"/>
    </xf>
    <xf numFmtId="0" fontId="0" fillId="0" borderId="0" xfId="0" applyProtection="1"/>
    <xf numFmtId="49" fontId="14" fillId="0" borderId="0" xfId="0" applyNumberFormat="1" applyFont="1" applyFill="1" applyBorder="1" applyAlignment="1" applyProtection="1">
      <alignment horizontal="center" vertical="center" wrapText="1"/>
    </xf>
    <xf numFmtId="9" fontId="0" fillId="0" borderId="0" xfId="0" applyNumberFormat="1" applyProtection="1"/>
    <xf numFmtId="49" fontId="14" fillId="0" borderId="0" xfId="0" applyNumberFormat="1" applyFont="1" applyFill="1" applyBorder="1" applyAlignment="1" applyProtection="1">
      <alignment horizontal="left" vertical="center"/>
    </xf>
    <xf numFmtId="0" fontId="17" fillId="0" borderId="2" xfId="0" applyFont="1" applyBorder="1" applyAlignment="1" applyProtection="1">
      <alignment horizontal="center" vertical="center" wrapText="1"/>
      <protection hidden="1"/>
    </xf>
    <xf numFmtId="0" fontId="18" fillId="0" borderId="2" xfId="0" applyFont="1" applyBorder="1" applyAlignment="1" applyProtection="1">
      <alignment horizontal="center" vertical="center" wrapText="1"/>
      <protection hidden="1"/>
    </xf>
    <xf numFmtId="0" fontId="14" fillId="0" borderId="2" xfId="0" applyFont="1" applyBorder="1" applyAlignment="1" applyProtection="1">
      <alignment horizontal="center" vertical="center" wrapText="1"/>
      <protection hidden="1"/>
    </xf>
    <xf numFmtId="9" fontId="14" fillId="0" borderId="2" xfId="3" applyFont="1" applyBorder="1" applyAlignment="1" applyProtection="1">
      <alignment horizontal="center" vertical="center" wrapText="1"/>
      <protection hidden="1"/>
    </xf>
    <xf numFmtId="0" fontId="11" fillId="0" borderId="0" xfId="0" applyFont="1" applyProtection="1"/>
    <xf numFmtId="0" fontId="17" fillId="0" borderId="34" xfId="0" applyFont="1" applyBorder="1" applyAlignment="1" applyProtection="1">
      <alignment horizontal="center" vertical="center" wrapText="1"/>
      <protection hidden="1"/>
    </xf>
    <xf numFmtId="49" fontId="23" fillId="0" borderId="2" xfId="0" applyNumberFormat="1" applyFont="1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0" fontId="15" fillId="0" borderId="0" xfId="0" applyFont="1" applyBorder="1" applyAlignment="1" applyProtection="1">
      <alignment horizontal="center" vertical="center" wrapText="1"/>
      <protection hidden="1"/>
    </xf>
    <xf numFmtId="49" fontId="23" fillId="0" borderId="2" xfId="0" applyNumberFormat="1" applyFont="1" applyBorder="1" applyAlignment="1">
      <alignment vertical="center" wrapText="1"/>
    </xf>
    <xf numFmtId="49" fontId="23" fillId="0" borderId="2" xfId="0" applyNumberFormat="1" applyFont="1" applyBorder="1" applyAlignment="1">
      <alignment horizontal="left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0" fontId="24" fillId="0" borderId="0" xfId="0" applyFont="1" applyAlignment="1" applyProtection="1">
      <alignment horizontal="center"/>
      <protection hidden="1"/>
    </xf>
    <xf numFmtId="0" fontId="20" fillId="0" borderId="2" xfId="0" applyFont="1" applyBorder="1" applyAlignment="1" applyProtection="1">
      <alignment horizontal="center" vertical="center" wrapText="1"/>
      <protection locked="0" hidden="1"/>
    </xf>
    <xf numFmtId="0" fontId="20" fillId="7" borderId="2" xfId="0" applyFont="1" applyFill="1" applyBorder="1" applyAlignment="1" applyProtection="1">
      <alignment horizontal="center" vertical="center" wrapText="1"/>
      <protection locked="0" hidden="1"/>
    </xf>
    <xf numFmtId="0" fontId="0" fillId="0" borderId="2" xfId="0" applyBorder="1" applyAlignment="1">
      <alignment horizontal="center"/>
    </xf>
    <xf numFmtId="0" fontId="20" fillId="9" borderId="2" xfId="0" applyFont="1" applyFill="1" applyBorder="1" applyAlignment="1" applyProtection="1">
      <alignment horizontal="center" vertical="center" wrapText="1"/>
      <protection locked="0" hidden="1"/>
    </xf>
    <xf numFmtId="0" fontId="5" fillId="0" borderId="29" xfId="0" applyFont="1" applyFill="1" applyBorder="1" applyAlignment="1" applyProtection="1">
      <alignment horizontal="center" vertical="center" wrapText="1"/>
      <protection hidden="1"/>
    </xf>
    <xf numFmtId="0" fontId="5" fillId="0" borderId="33" xfId="0" applyFont="1" applyFill="1" applyBorder="1" applyAlignment="1" applyProtection="1">
      <alignment horizontal="center" vertical="center" wrapText="1"/>
      <protection hidden="1"/>
    </xf>
    <xf numFmtId="0" fontId="0" fillId="6" borderId="3" xfId="0" applyFill="1" applyBorder="1" applyAlignment="1" applyProtection="1">
      <alignment horizontal="center" vertical="center" wrapText="1"/>
    </xf>
    <xf numFmtId="0" fontId="0" fillId="6" borderId="5" xfId="0" applyFill="1" applyBorder="1" applyAlignment="1" applyProtection="1">
      <alignment horizontal="center" vertical="center" wrapText="1"/>
    </xf>
    <xf numFmtId="0" fontId="4" fillId="0" borderId="28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8" fillId="0" borderId="24" xfId="0" applyFont="1" applyFill="1" applyBorder="1" applyAlignment="1" applyProtection="1">
      <alignment horizontal="center" vertical="center" wrapText="1"/>
    </xf>
    <xf numFmtId="0" fontId="8" fillId="0" borderId="25" xfId="0" applyFont="1" applyFill="1" applyBorder="1" applyAlignment="1" applyProtection="1">
      <alignment horizontal="center" vertical="center" wrapText="1"/>
    </xf>
    <xf numFmtId="0" fontId="8" fillId="0" borderId="27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wrapText="1"/>
    </xf>
    <xf numFmtId="0" fontId="2" fillId="0" borderId="12" xfId="0" applyFont="1" applyFill="1" applyBorder="1" applyAlignment="1" applyProtection="1">
      <alignment horizontal="center" vertical="center" wrapText="1"/>
      <protection hidden="1"/>
    </xf>
    <xf numFmtId="0" fontId="2" fillId="0" borderId="14" xfId="0" applyFont="1" applyFill="1" applyBorder="1" applyAlignment="1" applyProtection="1">
      <alignment horizontal="center" vertical="center" wrapText="1"/>
      <protection hidden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0" fillId="0" borderId="6" xfId="0" applyFill="1" applyBorder="1" applyAlignment="1" applyProtection="1">
      <alignment horizontal="center" vertical="center" wrapText="1"/>
      <protection hidden="1"/>
    </xf>
    <xf numFmtId="0" fontId="19" fillId="0" borderId="2" xfId="0" applyFont="1" applyFill="1" applyBorder="1" applyAlignment="1" applyProtection="1">
      <alignment horizontal="center" vertical="center" wrapText="1"/>
      <protection locked="0" hidden="1"/>
    </xf>
    <xf numFmtId="164" fontId="25" fillId="0" borderId="1" xfId="0" applyNumberFormat="1" applyFont="1" applyFill="1" applyBorder="1" applyAlignment="1" applyProtection="1">
      <alignment horizontal="center" vertical="center"/>
      <protection hidden="1"/>
    </xf>
  </cellXfs>
  <cellStyles count="4">
    <cellStyle name="Обычный" xfId="0" builtinId="0"/>
    <cellStyle name="Обычный 2" xfId="1"/>
    <cellStyle name="Обычный 3" xfId="2"/>
    <cellStyle name="Процентный" xfId="3" builtinId="5"/>
  </cellStyles>
  <dxfs count="19"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D54"/>
  <sheetViews>
    <sheetView zoomScale="80" zoomScaleNormal="80" workbookViewId="0">
      <pane xSplit="4" ySplit="4" topLeftCell="M5" activePane="bottomRight" state="frozen"/>
      <selection pane="topRight" activeCell="E1" sqref="E1"/>
      <selection pane="bottomLeft" activeCell="A5" sqref="A5"/>
      <selection pane="bottomRight" activeCell="Z4" sqref="Z4"/>
    </sheetView>
  </sheetViews>
  <sheetFormatPr defaultRowHeight="15" x14ac:dyDescent="0.25"/>
  <cols>
    <col min="1" max="1" width="25.5703125" customWidth="1"/>
    <col min="2" max="2" width="12.85546875" customWidth="1"/>
    <col min="3" max="3" width="8.42578125" customWidth="1"/>
    <col min="4" max="4" width="16.7109375" customWidth="1"/>
    <col min="5" max="6" width="8.28515625" customWidth="1"/>
    <col min="7" max="8" width="7.7109375" customWidth="1"/>
    <col min="9" max="12" width="8.28515625" customWidth="1"/>
    <col min="13" max="13" width="8.7109375" customWidth="1"/>
    <col min="14" max="17" width="7.7109375" customWidth="1"/>
    <col min="18" max="21" width="8.28515625" customWidth="1"/>
    <col min="22" max="25" width="7.5703125" customWidth="1"/>
    <col min="30" max="30" width="16.85546875" customWidth="1"/>
  </cols>
  <sheetData>
    <row r="1" spans="1:30" ht="42.75" thickBot="1" x14ac:dyDescent="0.3">
      <c r="A1" s="100" t="e">
        <f>#REF!</f>
        <v>#REF!</v>
      </c>
      <c r="B1" s="101"/>
      <c r="C1" s="102"/>
      <c r="D1" s="39" t="s">
        <v>54</v>
      </c>
      <c r="E1" s="31"/>
      <c r="F1" s="103" t="e">
        <f>#REF!</f>
        <v>#REF!</v>
      </c>
      <c r="G1" s="104"/>
      <c r="H1" s="105" t="s">
        <v>51</v>
      </c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</row>
    <row r="2" spans="1:30" ht="15.75" thickBot="1" x14ac:dyDescent="0.3">
      <c r="D2" t="s">
        <v>53</v>
      </c>
      <c r="E2" s="36">
        <f t="shared" ref="E2:U2" si="0">SUM(E5:E54)</f>
        <v>0</v>
      </c>
      <c r="F2" s="37">
        <f t="shared" si="0"/>
        <v>0</v>
      </c>
      <c r="G2" s="37">
        <f t="shared" si="0"/>
        <v>0</v>
      </c>
      <c r="H2" s="37">
        <f t="shared" si="0"/>
        <v>0</v>
      </c>
      <c r="I2" s="37">
        <f t="shared" si="0"/>
        <v>0</v>
      </c>
      <c r="J2" s="37">
        <f t="shared" si="0"/>
        <v>0</v>
      </c>
      <c r="K2" s="37">
        <f t="shared" si="0"/>
        <v>0</v>
      </c>
      <c r="L2" s="37">
        <f t="shared" si="0"/>
        <v>0</v>
      </c>
      <c r="M2" s="37">
        <f t="shared" si="0"/>
        <v>0</v>
      </c>
      <c r="N2" s="37">
        <f t="shared" si="0"/>
        <v>0</v>
      </c>
      <c r="O2" s="37">
        <f t="shared" si="0"/>
        <v>0</v>
      </c>
      <c r="P2" s="37">
        <f t="shared" si="0"/>
        <v>0</v>
      </c>
      <c r="Q2" s="37">
        <f t="shared" si="0"/>
        <v>0</v>
      </c>
      <c r="R2" s="37">
        <f t="shared" si="0"/>
        <v>0</v>
      </c>
      <c r="S2" s="37">
        <f t="shared" si="0"/>
        <v>0</v>
      </c>
      <c r="T2" s="37">
        <f t="shared" si="0"/>
        <v>0</v>
      </c>
      <c r="U2" s="38">
        <f t="shared" si="0"/>
        <v>0</v>
      </c>
    </row>
    <row r="3" spans="1:30" ht="25.5" customHeight="1" thickBot="1" x14ac:dyDescent="0.3">
      <c r="A3" s="98" t="s">
        <v>52</v>
      </c>
      <c r="B3" s="106" t="s">
        <v>49</v>
      </c>
      <c r="C3" s="108" t="s">
        <v>48</v>
      </c>
      <c r="D3" s="95" t="s">
        <v>55</v>
      </c>
      <c r="E3" s="97" t="s">
        <v>50</v>
      </c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8" t="s">
        <v>57</v>
      </c>
      <c r="W3" s="99"/>
      <c r="X3" s="99"/>
      <c r="Y3" s="99"/>
      <c r="Z3" s="98" t="s">
        <v>59</v>
      </c>
      <c r="AA3" s="99"/>
      <c r="AB3" s="99"/>
      <c r="AC3" s="99"/>
      <c r="AD3" s="93" t="s">
        <v>58</v>
      </c>
    </row>
    <row r="4" spans="1:30" ht="16.5" thickBot="1" x14ac:dyDescent="0.3">
      <c r="A4" s="98"/>
      <c r="B4" s="107"/>
      <c r="C4" s="109"/>
      <c r="D4" s="96"/>
      <c r="E4" s="1" t="e">
        <f>#REF!</f>
        <v>#REF!</v>
      </c>
      <c r="F4" s="1" t="e">
        <f>#REF!</f>
        <v>#REF!</v>
      </c>
      <c r="G4" s="2" t="e">
        <f>#REF!</f>
        <v>#REF!</v>
      </c>
      <c r="H4" s="3" t="e">
        <f>#REF!</f>
        <v>#REF!</v>
      </c>
      <c r="I4" s="4" t="e">
        <f>#REF!</f>
        <v>#REF!</v>
      </c>
      <c r="J4" s="4" t="e">
        <f>#REF!</f>
        <v>#REF!</v>
      </c>
      <c r="K4" s="4" t="e">
        <f>#REF!</f>
        <v>#REF!</v>
      </c>
      <c r="L4" s="4" t="e">
        <f>#REF!</f>
        <v>#REF!</v>
      </c>
      <c r="M4" s="4" t="e">
        <f>#REF!</f>
        <v>#REF!</v>
      </c>
      <c r="N4" s="3" t="e">
        <f>#REF!</f>
        <v>#REF!</v>
      </c>
      <c r="O4" s="2" t="e">
        <f>#REF!</f>
        <v>#REF!</v>
      </c>
      <c r="P4" s="3" t="e">
        <f>#REF!</f>
        <v>#REF!</v>
      </c>
      <c r="Q4" s="2" t="e">
        <f>#REF!</f>
        <v>#REF!</v>
      </c>
      <c r="R4" s="1" t="e">
        <f>#REF!</f>
        <v>#REF!</v>
      </c>
      <c r="S4" s="1" t="e">
        <f>#REF!</f>
        <v>#REF!</v>
      </c>
      <c r="T4" s="1" t="e">
        <f>#REF!</f>
        <v>#REF!</v>
      </c>
      <c r="U4" s="1" t="e">
        <f>#REF!</f>
        <v>#REF!</v>
      </c>
      <c r="V4" s="5" t="s">
        <v>1</v>
      </c>
      <c r="W4" s="2" t="s">
        <v>2</v>
      </c>
      <c r="X4" s="2" t="s">
        <v>3</v>
      </c>
      <c r="Y4" s="6" t="s">
        <v>4</v>
      </c>
      <c r="Z4" s="5" t="s">
        <v>1</v>
      </c>
      <c r="AA4" s="2" t="s">
        <v>2</v>
      </c>
      <c r="AB4" s="2" t="s">
        <v>3</v>
      </c>
      <c r="AC4" s="6" t="s">
        <v>4</v>
      </c>
      <c r="AD4" s="94"/>
    </row>
    <row r="5" spans="1:30" x14ac:dyDescent="0.25">
      <c r="A5" s="28" t="s">
        <v>11</v>
      </c>
      <c r="B5" s="7"/>
      <c r="C5" s="8"/>
      <c r="D5" s="32" t="str">
        <f>IF(C5=0,"-",SUM(E5:U5,F5,J5+2*K5+3*L5+4*M5,S5+2*T5+3*U5)/C5)</f>
        <v>-</v>
      </c>
      <c r="E5" s="9" t="str">
        <f>IF($C5&gt;0,SUMIFS(#REF!,#REF!,$A5,#REF!,#REF!),"")</f>
        <v/>
      </c>
      <c r="F5" s="10" t="str">
        <f>IF($C5&gt;0,SUMIFS(#REF!,#REF!,$A5,#REF!,#REF!),"")</f>
        <v/>
      </c>
      <c r="G5" s="11" t="str">
        <f>IF($C5&gt;0,SUMIFS(#REF!,#REF!,$A5,#REF!,#REF!),"")</f>
        <v/>
      </c>
      <c r="H5" s="10" t="str">
        <f>IF($C5&gt;0,SUMIFS(#REF!,#REF!,$A5,#REF!,#REF!),"")</f>
        <v/>
      </c>
      <c r="I5" s="11" t="str">
        <f>IF($C5&gt;0,SUMIFS(#REF!,#REF!,$A5,#REF!,#REF!),"")</f>
        <v/>
      </c>
      <c r="J5" s="11" t="str">
        <f>IF($C5&gt;0,SUMIFS(#REF!,#REF!,$A5,#REF!,#REF!),"")</f>
        <v/>
      </c>
      <c r="K5" s="11" t="str">
        <f>IF($C5&gt;0,SUMIFS(#REF!,#REF!,$A5,#REF!,#REF!),"")</f>
        <v/>
      </c>
      <c r="L5" s="11" t="str">
        <f>IF($C5&gt;0,SUMIFS(#REF!,#REF!,$A5,#REF!,#REF!),"")</f>
        <v/>
      </c>
      <c r="M5" s="11" t="str">
        <f>IF($C5&gt;0,SUMIFS(#REF!,#REF!,$A5,#REF!,#REF!),"")</f>
        <v/>
      </c>
      <c r="N5" s="10" t="str">
        <f>IF($C5&gt;0,SUMIFS(#REF!,#REF!,$A5,#REF!,#REF!),"")</f>
        <v/>
      </c>
      <c r="O5" s="11" t="str">
        <f>IF($C5&gt;0,SUMIFS(#REF!,#REF!,$A5,#REF!,#REF!),"")</f>
        <v/>
      </c>
      <c r="P5" s="10" t="str">
        <f>IF($C5&gt;0,SUMIFS(#REF!,#REF!,$A5,#REF!,#REF!),"")</f>
        <v/>
      </c>
      <c r="Q5" s="11" t="str">
        <f>IF($C5&gt;0,SUMIFS(#REF!,#REF!,$A5,#REF!,#REF!),"")</f>
        <v/>
      </c>
      <c r="R5" s="10" t="str">
        <f>IF($C5&gt;0,SUMIFS(#REF!,#REF!,$A5,#REF!,#REF!),"")</f>
        <v/>
      </c>
      <c r="S5" s="10" t="str">
        <f>IF($C5&gt;0,SUMIFS(#REF!,#REF!,$A5,#REF!,#REF!),"")</f>
        <v/>
      </c>
      <c r="T5" s="10" t="str">
        <f>IF($C5&gt;0,SUMIFS(#REF!,#REF!,$A5,#REF!,#REF!),"")</f>
        <v/>
      </c>
      <c r="U5" s="10" t="str">
        <f>IF($C5&gt;0,SUMIFS(#REF!,#REF!,$A5,#REF!,#REF!),"")</f>
        <v/>
      </c>
      <c r="V5" s="7" t="str">
        <f>IF($C5&gt;0,SUMIFS(#REF!,#REF!,$A5,#REF!,#REF!),"")</f>
        <v/>
      </c>
      <c r="W5" s="12" t="str">
        <f>IF($C5&gt;0,SUMIFS(#REF!,#REF!,$A5,#REF!,#REF!),"")</f>
        <v/>
      </c>
      <c r="X5" s="12" t="str">
        <f>IF($C5&gt;0,SUMIFS(#REF!,#REF!,$A5,#REF!,#REF!),"")</f>
        <v/>
      </c>
      <c r="Y5" s="13" t="str">
        <f>IF($C5&gt;0,SUMIFS(#REF!,#REF!,$A5,#REF!,#REF!),"")</f>
        <v/>
      </c>
      <c r="Z5" s="43" t="str">
        <f t="shared" ref="Z5:AC10" si="1">IF($C5=0,"-",IF(V5=0,0,V5/$C5*100))</f>
        <v>-</v>
      </c>
      <c r="AA5" s="44" t="str">
        <f t="shared" si="1"/>
        <v>-</v>
      </c>
      <c r="AB5" s="44" t="str">
        <f t="shared" si="1"/>
        <v>-</v>
      </c>
      <c r="AC5" s="49" t="str">
        <f t="shared" si="1"/>
        <v>-</v>
      </c>
      <c r="AD5" s="52" t="str">
        <f t="shared" ref="AD5:AD10" si="2">IF(C5=0,"-",SUM(Z5:AC5))</f>
        <v>-</v>
      </c>
    </row>
    <row r="6" spans="1:30" x14ac:dyDescent="0.25">
      <c r="A6" s="29" t="s">
        <v>12</v>
      </c>
      <c r="B6" s="14"/>
      <c r="C6" s="15"/>
      <c r="D6" s="33" t="str">
        <f t="shared" ref="D6:D54" si="3">IF(C6=0,"-",SUM(E6:U6,F6,S6,2*T6,3*U6)/C6)</f>
        <v>-</v>
      </c>
      <c r="E6" s="35" t="str">
        <f>IF($C6&gt;0,SUMIFS(#REF!,#REF!,$A6,#REF!,#REF!),"")</f>
        <v/>
      </c>
      <c r="F6" s="17" t="str">
        <f>IF($C6&gt;0,SUMIFS(#REF!,#REF!,$A6,#REF!,#REF!),"")</f>
        <v/>
      </c>
      <c r="G6" s="18" t="str">
        <f>IF($C6&gt;0,SUMIFS(#REF!,#REF!,$A6,#REF!,#REF!),"")</f>
        <v/>
      </c>
      <c r="H6" s="17" t="str">
        <f>IF($C6&gt;0,SUMIFS(#REF!,#REF!,$A6,#REF!,#REF!),"")</f>
        <v/>
      </c>
      <c r="I6" s="18" t="str">
        <f>IF($C6&gt;0,SUMIFS(#REF!,#REF!,$A6,#REF!,#REF!),"")</f>
        <v/>
      </c>
      <c r="J6" s="18" t="str">
        <f>IF($C6&gt;0,SUMIFS(#REF!,#REF!,$A6,#REF!,#REF!),"")</f>
        <v/>
      </c>
      <c r="K6" s="18" t="str">
        <f>IF($C6&gt;0,SUMIFS(#REF!,#REF!,$A6,#REF!,#REF!),"")</f>
        <v/>
      </c>
      <c r="L6" s="18" t="str">
        <f>IF($C6&gt;0,SUMIFS(#REF!,#REF!,$A6,#REF!,#REF!),"")</f>
        <v/>
      </c>
      <c r="M6" s="18" t="str">
        <f>IF($C6&gt;0,SUMIFS(#REF!,#REF!,$A6,#REF!,#REF!),"")</f>
        <v/>
      </c>
      <c r="N6" s="17" t="str">
        <f>IF($C6&gt;0,SUMIFS(#REF!,#REF!,$A6,#REF!,#REF!),"")</f>
        <v/>
      </c>
      <c r="O6" s="18" t="str">
        <f>IF($C6&gt;0,SUMIFS(#REF!,#REF!,$A6,#REF!,#REF!),"")</f>
        <v/>
      </c>
      <c r="P6" s="17" t="str">
        <f>IF($C6&gt;0,SUMIFS(#REF!,#REF!,$A6,#REF!,#REF!),"")</f>
        <v/>
      </c>
      <c r="Q6" s="18" t="str">
        <f>IF($C6&gt;0,SUMIFS(#REF!,#REF!,$A6,#REF!,#REF!),"")</f>
        <v/>
      </c>
      <c r="R6" s="17" t="str">
        <f>IF($C6&gt;0,SUMIFS(#REF!,#REF!,$A6,#REF!,#REF!),"")</f>
        <v/>
      </c>
      <c r="S6" s="17" t="str">
        <f>IF($C6&gt;0,SUMIFS(#REF!,#REF!,$A6,#REF!,#REF!),"")</f>
        <v/>
      </c>
      <c r="T6" s="17" t="str">
        <f>IF($C6&gt;0,SUMIFS(#REF!,#REF!,$A6,#REF!,#REF!),"")</f>
        <v/>
      </c>
      <c r="U6" s="17" t="str">
        <f>IF($C6&gt;0,SUMIFS(#REF!,#REF!,$A6,#REF!,#REF!),"")</f>
        <v/>
      </c>
      <c r="V6" s="14" t="str">
        <f>IF($C6&gt;0,SUMIFS(#REF!,#REF!,$A6,#REF!,#REF!),"")</f>
        <v/>
      </c>
      <c r="W6" s="19" t="str">
        <f>IF($C6&gt;0,SUMIFS(#REF!,#REF!,$A6,#REF!,#REF!),"")</f>
        <v/>
      </c>
      <c r="X6" s="19" t="str">
        <f>IF($C6&gt;0,SUMIFS(#REF!,#REF!,$A6,#REF!,#REF!),"")</f>
        <v/>
      </c>
      <c r="Y6" s="20" t="str">
        <f>IF($C6&gt;0,SUMIFS(#REF!,#REF!,$A6,#REF!,#REF!),"")</f>
        <v/>
      </c>
      <c r="Z6" s="45" t="str">
        <f t="shared" si="1"/>
        <v>-</v>
      </c>
      <c r="AA6" s="46" t="str">
        <f t="shared" si="1"/>
        <v>-</v>
      </c>
      <c r="AB6" s="46" t="str">
        <f t="shared" si="1"/>
        <v>-</v>
      </c>
      <c r="AC6" s="50" t="str">
        <f t="shared" si="1"/>
        <v>-</v>
      </c>
      <c r="AD6" s="53" t="str">
        <f t="shared" si="2"/>
        <v>-</v>
      </c>
    </row>
    <row r="7" spans="1:30" x14ac:dyDescent="0.25">
      <c r="A7" s="29" t="s">
        <v>7</v>
      </c>
      <c r="B7" s="14"/>
      <c r="C7" s="15"/>
      <c r="D7" s="33" t="str">
        <f t="shared" si="3"/>
        <v>-</v>
      </c>
      <c r="E7" s="16" t="str">
        <f>IF($C7&gt;0,SUMIFS(#REF!,#REF!,$A7,#REF!,#REF!),"")</f>
        <v/>
      </c>
      <c r="F7" s="17" t="str">
        <f>IF($C7&gt;0,SUMIFS(#REF!,#REF!,$A7,#REF!,#REF!),"")</f>
        <v/>
      </c>
      <c r="G7" s="18" t="str">
        <f>IF($C7&gt;0,SUMIFS(#REF!,#REF!,$A7,#REF!,#REF!),"")</f>
        <v/>
      </c>
      <c r="H7" s="17" t="str">
        <f>IF($C7&gt;0,SUMIFS(#REF!,#REF!,$A7,#REF!,#REF!),"")</f>
        <v/>
      </c>
      <c r="I7" s="18" t="str">
        <f>IF($C7&gt;0,SUMIFS(#REF!,#REF!,$A7,#REF!,#REF!),"")</f>
        <v/>
      </c>
      <c r="J7" s="18" t="str">
        <f>IF($C7&gt;0,SUMIFS(#REF!,#REF!,$A7,#REF!,#REF!),"")</f>
        <v/>
      </c>
      <c r="K7" s="18" t="str">
        <f>IF($C7&gt;0,SUMIFS(#REF!,#REF!,$A7,#REF!,#REF!),"")</f>
        <v/>
      </c>
      <c r="L7" s="18" t="str">
        <f>IF($C7&gt;0,SUMIFS(#REF!,#REF!,$A7,#REF!,#REF!),"")</f>
        <v/>
      </c>
      <c r="M7" s="18" t="str">
        <f>IF($C7&gt;0,SUMIFS(#REF!,#REF!,$A7,#REF!,#REF!),"")</f>
        <v/>
      </c>
      <c r="N7" s="17" t="str">
        <f>IF($C7&gt;0,SUMIFS(#REF!,#REF!,$A7,#REF!,#REF!),"")</f>
        <v/>
      </c>
      <c r="O7" s="18" t="str">
        <f>IF($C7&gt;0,SUMIFS(#REF!,#REF!,$A7,#REF!,#REF!),"")</f>
        <v/>
      </c>
      <c r="P7" s="17" t="str">
        <f>IF($C7&gt;0,SUMIFS(#REF!,#REF!,$A7,#REF!,#REF!),"")</f>
        <v/>
      </c>
      <c r="Q7" s="18" t="str">
        <f>IF($C7&gt;0,SUMIFS(#REF!,#REF!,$A7,#REF!,#REF!),"")</f>
        <v/>
      </c>
      <c r="R7" s="17" t="str">
        <f>IF($C7&gt;0,SUMIFS(#REF!,#REF!,$A7,#REF!,#REF!),"")</f>
        <v/>
      </c>
      <c r="S7" s="17" t="str">
        <f>IF($C7&gt;0,SUMIFS(#REF!,#REF!,$A7,#REF!,#REF!),"")</f>
        <v/>
      </c>
      <c r="T7" s="17" t="str">
        <f>IF($C7&gt;0,SUMIFS(#REF!,#REF!,$A7,#REF!,#REF!),"")</f>
        <v/>
      </c>
      <c r="U7" s="17" t="str">
        <f>IF($C7&gt;0,SUMIFS(#REF!,#REF!,$A7,#REF!,#REF!),"")</f>
        <v/>
      </c>
      <c r="V7" s="14" t="str">
        <f>IF($C7&gt;0,SUMIFS(#REF!,#REF!,$A7,#REF!,#REF!),"")</f>
        <v/>
      </c>
      <c r="W7" s="19" t="str">
        <f>IF($C7&gt;0,SUMIFS(#REF!,#REF!,$A7,#REF!,#REF!),"")</f>
        <v/>
      </c>
      <c r="X7" s="19" t="str">
        <f>IF($C7&gt;0,SUMIFS(#REF!,#REF!,$A7,#REF!,#REF!),"")</f>
        <v/>
      </c>
      <c r="Y7" s="20" t="str">
        <f>IF($C7&gt;0,SUMIFS(#REF!,#REF!,$A7,#REF!,#REF!),"")</f>
        <v/>
      </c>
      <c r="Z7" s="45" t="str">
        <f t="shared" si="1"/>
        <v>-</v>
      </c>
      <c r="AA7" s="46" t="str">
        <f t="shared" si="1"/>
        <v>-</v>
      </c>
      <c r="AB7" s="46" t="str">
        <f t="shared" si="1"/>
        <v>-</v>
      </c>
      <c r="AC7" s="50" t="str">
        <f t="shared" si="1"/>
        <v>-</v>
      </c>
      <c r="AD7" s="53" t="str">
        <f t="shared" si="2"/>
        <v>-</v>
      </c>
    </row>
    <row r="8" spans="1:30" x14ac:dyDescent="0.25">
      <c r="A8" s="29" t="s">
        <v>13</v>
      </c>
      <c r="B8" s="14"/>
      <c r="C8" s="15"/>
      <c r="D8" s="33" t="str">
        <f t="shared" si="3"/>
        <v>-</v>
      </c>
      <c r="E8" s="16" t="str">
        <f>IF($C8&gt;0,SUMIFS(#REF!,#REF!,$A8,#REF!,#REF!),"")</f>
        <v/>
      </c>
      <c r="F8" s="17" t="str">
        <f>IF($C8&gt;0,SUMIFS(#REF!,#REF!,$A8,#REF!,#REF!),"")</f>
        <v/>
      </c>
      <c r="G8" s="18" t="str">
        <f>IF($C8&gt;0,SUMIFS(#REF!,#REF!,$A8,#REF!,#REF!),"")</f>
        <v/>
      </c>
      <c r="H8" s="17" t="str">
        <f>IF($C8&gt;0,SUMIFS(#REF!,#REF!,$A8,#REF!,#REF!),"")</f>
        <v/>
      </c>
      <c r="I8" s="18" t="str">
        <f>IF($C8&gt;0,SUMIFS(#REF!,#REF!,$A8,#REF!,#REF!),"")</f>
        <v/>
      </c>
      <c r="J8" s="18" t="str">
        <f>IF($C8&gt;0,SUMIFS(#REF!,#REF!,$A8,#REF!,#REF!),"")</f>
        <v/>
      </c>
      <c r="K8" s="18" t="str">
        <f>IF($C8&gt;0,SUMIFS(#REF!,#REF!,$A8,#REF!,#REF!),"")</f>
        <v/>
      </c>
      <c r="L8" s="18" t="str">
        <f>IF($C8&gt;0,SUMIFS(#REF!,#REF!,$A8,#REF!,#REF!),"")</f>
        <v/>
      </c>
      <c r="M8" s="18" t="str">
        <f>IF($C8&gt;0,SUMIFS(#REF!,#REF!,$A8,#REF!,#REF!),"")</f>
        <v/>
      </c>
      <c r="N8" s="17" t="str">
        <f>IF($C8&gt;0,SUMIFS(#REF!,#REF!,$A8,#REF!,#REF!),"")</f>
        <v/>
      </c>
      <c r="O8" s="18" t="str">
        <f>IF($C8&gt;0,SUMIFS(#REF!,#REF!,$A8,#REF!,#REF!),"")</f>
        <v/>
      </c>
      <c r="P8" s="17" t="str">
        <f>IF($C8&gt;0,SUMIFS(#REF!,#REF!,$A8,#REF!,#REF!),"")</f>
        <v/>
      </c>
      <c r="Q8" s="18" t="str">
        <f>IF($C8&gt;0,SUMIFS(#REF!,#REF!,$A8,#REF!,#REF!),"")</f>
        <v/>
      </c>
      <c r="R8" s="17" t="str">
        <f>IF($C8&gt;0,SUMIFS(#REF!,#REF!,$A8,#REF!,#REF!),"")</f>
        <v/>
      </c>
      <c r="S8" s="17" t="str">
        <f>IF($C8&gt;0,SUMIFS(#REF!,#REF!,$A8,#REF!,#REF!),"")</f>
        <v/>
      </c>
      <c r="T8" s="17" t="str">
        <f>IF($C8&gt;0,SUMIFS(#REF!,#REF!,$A8,#REF!,#REF!),"")</f>
        <v/>
      </c>
      <c r="U8" s="17" t="str">
        <f>IF($C8&gt;0,SUMIFS(#REF!,#REF!,$A8,#REF!,#REF!),"")</f>
        <v/>
      </c>
      <c r="V8" s="14" t="str">
        <f>IF($C8&gt;0,SUMIFS(#REF!,#REF!,$A8,#REF!,#REF!),"")</f>
        <v/>
      </c>
      <c r="W8" s="19" t="str">
        <f>IF($C8&gt;0,SUMIFS(#REF!,#REF!,$A8,#REF!,#REF!),"")</f>
        <v/>
      </c>
      <c r="X8" s="19" t="str">
        <f>IF($C8&gt;0,SUMIFS(#REF!,#REF!,$A8,#REF!,#REF!),"")</f>
        <v/>
      </c>
      <c r="Y8" s="20" t="str">
        <f>IF($C8&gt;0,SUMIFS(#REF!,#REF!,$A8,#REF!,#REF!),"")</f>
        <v/>
      </c>
      <c r="Z8" s="45" t="str">
        <f t="shared" si="1"/>
        <v>-</v>
      </c>
      <c r="AA8" s="46" t="str">
        <f t="shared" si="1"/>
        <v>-</v>
      </c>
      <c r="AB8" s="46" t="str">
        <f t="shared" si="1"/>
        <v>-</v>
      </c>
      <c r="AC8" s="50" t="str">
        <f t="shared" si="1"/>
        <v>-</v>
      </c>
      <c r="AD8" s="53" t="str">
        <f t="shared" si="2"/>
        <v>-</v>
      </c>
    </row>
    <row r="9" spans="1:30" ht="15.75" thickBot="1" x14ac:dyDescent="0.3">
      <c r="A9" s="30" t="s">
        <v>14</v>
      </c>
      <c r="B9" s="21"/>
      <c r="C9" s="22"/>
      <c r="D9" s="34" t="str">
        <f t="shared" si="3"/>
        <v>-</v>
      </c>
      <c r="E9" s="23" t="str">
        <f>IF($C9&gt;0,SUMIFS(#REF!,#REF!,$A9,#REF!,#REF!),"")</f>
        <v/>
      </c>
      <c r="F9" s="24" t="str">
        <f>IF($C9&gt;0,SUMIFS(#REF!,#REF!,$A9,#REF!,#REF!),"")</f>
        <v/>
      </c>
      <c r="G9" s="25" t="str">
        <f>IF($C9&gt;0,SUMIFS(#REF!,#REF!,$A9,#REF!,#REF!),"")</f>
        <v/>
      </c>
      <c r="H9" s="24" t="str">
        <f>IF($C9&gt;0,SUMIFS(#REF!,#REF!,$A9,#REF!,#REF!),"")</f>
        <v/>
      </c>
      <c r="I9" s="25" t="str">
        <f>IF($C9&gt;0,SUMIFS(#REF!,#REF!,$A9,#REF!,#REF!),"")</f>
        <v/>
      </c>
      <c r="J9" s="25" t="str">
        <f>IF($C9&gt;0,SUMIFS(#REF!,#REF!,$A9,#REF!,#REF!),"")</f>
        <v/>
      </c>
      <c r="K9" s="25" t="str">
        <f>IF($C9&gt;0,SUMIFS(#REF!,#REF!,$A9,#REF!,#REF!),"")</f>
        <v/>
      </c>
      <c r="L9" s="25" t="str">
        <f>IF($C9&gt;0,SUMIFS(#REF!,#REF!,$A9,#REF!,#REF!),"")</f>
        <v/>
      </c>
      <c r="M9" s="25" t="str">
        <f>IF($C9&gt;0,SUMIFS(#REF!,#REF!,$A9,#REF!,#REF!),"")</f>
        <v/>
      </c>
      <c r="N9" s="24" t="str">
        <f>IF($C9&gt;0,SUMIFS(#REF!,#REF!,$A9,#REF!,#REF!),"")</f>
        <v/>
      </c>
      <c r="O9" s="25" t="str">
        <f>IF($C9&gt;0,SUMIFS(#REF!,#REF!,$A9,#REF!,#REF!),"")</f>
        <v/>
      </c>
      <c r="P9" s="24" t="str">
        <f>IF($C9&gt;0,SUMIFS(#REF!,#REF!,$A9,#REF!,#REF!),"")</f>
        <v/>
      </c>
      <c r="Q9" s="25" t="str">
        <f>IF($C9&gt;0,SUMIFS(#REF!,#REF!,$A9,#REF!,#REF!),"")</f>
        <v/>
      </c>
      <c r="R9" s="24" t="str">
        <f>IF($C9&gt;0,SUMIFS(#REF!,#REF!,$A9,#REF!,#REF!),"")</f>
        <v/>
      </c>
      <c r="S9" s="24" t="str">
        <f>IF($C9&gt;0,SUMIFS(#REF!,#REF!,$A9,#REF!,#REF!),"")</f>
        <v/>
      </c>
      <c r="T9" s="24" t="str">
        <f>IF($C9&gt;0,SUMIFS(#REF!,#REF!,$A9,#REF!,#REF!),"")</f>
        <v/>
      </c>
      <c r="U9" s="24" t="str">
        <f>IF($C9&gt;0,SUMIFS(#REF!,#REF!,$A9,#REF!,#REF!),"")</f>
        <v/>
      </c>
      <c r="V9" s="21" t="str">
        <f>IF($C9&gt;0,SUMIFS(#REF!,#REF!,$A9,#REF!,#REF!),"")</f>
        <v/>
      </c>
      <c r="W9" s="26" t="str">
        <f>IF($C9&gt;0,SUMIFS(#REF!,#REF!,$A9,#REF!,#REF!),"")</f>
        <v/>
      </c>
      <c r="X9" s="26" t="str">
        <f>IF($C9&gt;0,SUMIFS(#REF!,#REF!,$A9,#REF!,#REF!),"")</f>
        <v/>
      </c>
      <c r="Y9" s="27" t="str">
        <f>IF($C9&gt;0,SUMIFS(#REF!,#REF!,$A9,#REF!,#REF!),"")</f>
        <v/>
      </c>
      <c r="Z9" s="47" t="str">
        <f t="shared" si="1"/>
        <v>-</v>
      </c>
      <c r="AA9" s="48" t="str">
        <f t="shared" si="1"/>
        <v>-</v>
      </c>
      <c r="AB9" s="48" t="str">
        <f t="shared" si="1"/>
        <v>-</v>
      </c>
      <c r="AC9" s="51" t="str">
        <f t="shared" si="1"/>
        <v>-</v>
      </c>
      <c r="AD9" s="54" t="str">
        <f t="shared" si="2"/>
        <v>-</v>
      </c>
    </row>
    <row r="10" spans="1:30" x14ac:dyDescent="0.25">
      <c r="A10" s="28" t="s">
        <v>10</v>
      </c>
      <c r="B10" s="7"/>
      <c r="C10" s="8"/>
      <c r="D10" s="32" t="str">
        <f t="shared" si="3"/>
        <v>-</v>
      </c>
      <c r="E10" s="9" t="str">
        <f>IF($C10&gt;0,SUMIFS(#REF!,#REF!,$A10,#REF!,#REF!),"")</f>
        <v/>
      </c>
      <c r="F10" s="10" t="str">
        <f>IF($C10&gt;0,SUMIFS(#REF!,#REF!,$A10,#REF!,#REF!),"")</f>
        <v/>
      </c>
      <c r="G10" s="11" t="str">
        <f>IF($C10&gt;0,SUMIFS(#REF!,#REF!,$A10,#REF!,#REF!),"")</f>
        <v/>
      </c>
      <c r="H10" s="10" t="str">
        <f>IF($C10&gt;0,SUMIFS(#REF!,#REF!,$A10,#REF!,#REF!),"")</f>
        <v/>
      </c>
      <c r="I10" s="11" t="str">
        <f>IF($C10&gt;0,SUMIFS(#REF!,#REF!,$A10,#REF!,#REF!),"")</f>
        <v/>
      </c>
      <c r="J10" s="11" t="str">
        <f>IF($C10&gt;0,SUMIFS(#REF!,#REF!,$A10,#REF!,#REF!),"")</f>
        <v/>
      </c>
      <c r="K10" s="11" t="str">
        <f>IF($C10&gt;0,SUMIFS(#REF!,#REF!,$A10,#REF!,#REF!),"")</f>
        <v/>
      </c>
      <c r="L10" s="11" t="str">
        <f>IF($C10&gt;0,SUMIFS(#REF!,#REF!,$A10,#REF!,#REF!),"")</f>
        <v/>
      </c>
      <c r="M10" s="11" t="str">
        <f>IF($C10&gt;0,SUMIFS(#REF!,#REF!,$A10,#REF!,#REF!),"")</f>
        <v/>
      </c>
      <c r="N10" s="10" t="str">
        <f>IF($C10&gt;0,SUMIFS(#REF!,#REF!,$A10,#REF!,#REF!),"")</f>
        <v/>
      </c>
      <c r="O10" s="11" t="str">
        <f>IF($C10&gt;0,SUMIFS(#REF!,#REF!,$A10,#REF!,#REF!),"")</f>
        <v/>
      </c>
      <c r="P10" s="10" t="str">
        <f>IF($C10&gt;0,SUMIFS(#REF!,#REF!,$A10,#REF!,#REF!),"")</f>
        <v/>
      </c>
      <c r="Q10" s="11" t="str">
        <f>IF($C10&gt;0,SUMIFS(#REF!,#REF!,$A10,#REF!,#REF!),"")</f>
        <v/>
      </c>
      <c r="R10" s="10" t="str">
        <f>IF($C10&gt;0,SUMIFS(#REF!,#REF!,$A10,#REF!,#REF!),"")</f>
        <v/>
      </c>
      <c r="S10" s="10" t="str">
        <f>IF($C10&gt;0,SUMIFS(#REF!,#REF!,$A10,#REF!,#REF!),"")</f>
        <v/>
      </c>
      <c r="T10" s="10" t="str">
        <f>IF($C10&gt;0,SUMIFS(#REF!,#REF!,$A10,#REF!,#REF!),"")</f>
        <v/>
      </c>
      <c r="U10" s="10" t="str">
        <f>IF($C10&gt;0,SUMIFS(#REF!,#REF!,$A10,#REF!,#REF!),"")</f>
        <v/>
      </c>
      <c r="V10" s="7" t="str">
        <f>IF($C10&gt;0,SUMIFS(#REF!,#REF!,$A10,#REF!,#REF!),"")</f>
        <v/>
      </c>
      <c r="W10" s="12" t="str">
        <f>IF($C10&gt;0,SUMIFS(#REF!,#REF!,$A10,#REF!,#REF!),"")</f>
        <v/>
      </c>
      <c r="X10" s="12" t="str">
        <f>IF($C10&gt;0,SUMIFS(#REF!,#REF!,$A10,#REF!,#REF!),"")</f>
        <v/>
      </c>
      <c r="Y10" s="13" t="str">
        <f>IF($C10&gt;0,SUMIFS(#REF!,#REF!,$A10,#REF!,#REF!),"")</f>
        <v/>
      </c>
      <c r="Z10" s="43" t="str">
        <f t="shared" si="1"/>
        <v>-</v>
      </c>
      <c r="AA10" s="44" t="str">
        <f t="shared" si="1"/>
        <v>-</v>
      </c>
      <c r="AB10" s="44" t="str">
        <f t="shared" si="1"/>
        <v>-</v>
      </c>
      <c r="AC10" s="49" t="str">
        <f t="shared" si="1"/>
        <v>-</v>
      </c>
      <c r="AD10" s="52" t="str">
        <f t="shared" si="2"/>
        <v>-</v>
      </c>
    </row>
    <row r="11" spans="1:30" x14ac:dyDescent="0.25">
      <c r="A11" s="29" t="s">
        <v>29</v>
      </c>
      <c r="B11" s="14"/>
      <c r="C11" s="15"/>
      <c r="D11" s="33" t="str">
        <f t="shared" si="3"/>
        <v>-</v>
      </c>
      <c r="E11" s="16" t="str">
        <f>IF($C11&gt;0,SUMIFS(#REF!,#REF!,$A11,#REF!,#REF!),"")</f>
        <v/>
      </c>
      <c r="F11" s="17" t="str">
        <f>IF($C11&gt;0,SUMIFS(#REF!,#REF!,$A11,#REF!,#REF!),"")</f>
        <v/>
      </c>
      <c r="G11" s="18" t="str">
        <f>IF($C11&gt;0,SUMIFS(#REF!,#REF!,$A11,#REF!,#REF!),"")</f>
        <v/>
      </c>
      <c r="H11" s="17" t="str">
        <f>IF($C11&gt;0,SUMIFS(#REF!,#REF!,$A11,#REF!,#REF!),"")</f>
        <v/>
      </c>
      <c r="I11" s="18" t="str">
        <f>IF($C11&gt;0,SUMIFS(#REF!,#REF!,$A11,#REF!,#REF!),"")</f>
        <v/>
      </c>
      <c r="J11" s="18" t="str">
        <f>IF($C11&gt;0,SUMIFS(#REF!,#REF!,$A11,#REF!,#REF!),"")</f>
        <v/>
      </c>
      <c r="K11" s="18" t="str">
        <f>IF($C11&gt;0,SUMIFS(#REF!,#REF!,$A11,#REF!,#REF!),"")</f>
        <v/>
      </c>
      <c r="L11" s="18" t="str">
        <f>IF($C11&gt;0,SUMIFS(#REF!,#REF!,$A11,#REF!,#REF!),"")</f>
        <v/>
      </c>
      <c r="M11" s="18" t="str">
        <f>IF($C11&gt;0,SUMIFS(#REF!,#REF!,$A11,#REF!,#REF!),"")</f>
        <v/>
      </c>
      <c r="N11" s="17" t="str">
        <f>IF($C11&gt;0,SUMIFS(#REF!,#REF!,$A11,#REF!,#REF!),"")</f>
        <v/>
      </c>
      <c r="O11" s="18" t="str">
        <f>IF($C11&gt;0,SUMIFS(#REF!,#REF!,$A11,#REF!,#REF!),"")</f>
        <v/>
      </c>
      <c r="P11" s="17" t="str">
        <f>IF($C11&gt;0,SUMIFS(#REF!,#REF!,$A11,#REF!,#REF!),"")</f>
        <v/>
      </c>
      <c r="Q11" s="18" t="str">
        <f>IF($C11&gt;0,SUMIFS(#REF!,#REF!,$A11,#REF!,#REF!),"")</f>
        <v/>
      </c>
      <c r="R11" s="17" t="str">
        <f>IF($C11&gt;0,SUMIFS(#REF!,#REF!,$A11,#REF!,#REF!),"")</f>
        <v/>
      </c>
      <c r="S11" s="17" t="str">
        <f>IF($C11&gt;0,SUMIFS(#REF!,#REF!,$A11,#REF!,#REF!),"")</f>
        <v/>
      </c>
      <c r="T11" s="17" t="str">
        <f>IF($C11&gt;0,SUMIFS(#REF!,#REF!,$A11,#REF!,#REF!),"")</f>
        <v/>
      </c>
      <c r="U11" s="17" t="str">
        <f>IF($C11&gt;0,SUMIFS(#REF!,#REF!,$A11,#REF!,#REF!),"")</f>
        <v/>
      </c>
      <c r="V11" s="14" t="str">
        <f>IF($C11&gt;0,SUMIFS(#REF!,#REF!,$A11,#REF!,#REF!),"")</f>
        <v/>
      </c>
      <c r="W11" s="19" t="str">
        <f>IF($C11&gt;0,SUMIFS(#REF!,#REF!,$A11,#REF!,#REF!),"")</f>
        <v/>
      </c>
      <c r="X11" s="19" t="str">
        <f>IF($C11&gt;0,SUMIFS(#REF!,#REF!,$A11,#REF!,#REF!),"")</f>
        <v/>
      </c>
      <c r="Y11" s="20" t="str">
        <f>IF($C11&gt;0,SUMIFS(#REF!,#REF!,$A11,#REF!,#REF!),"")</f>
        <v/>
      </c>
      <c r="Z11" s="45" t="str">
        <f t="shared" ref="Z11:Z54" si="4">IF($C11=0,"-",IF(V11=0,0,V11/$C11*100))</f>
        <v>-</v>
      </c>
      <c r="AA11" s="46" t="str">
        <f t="shared" ref="AA11:AA54" si="5">IF($C11=0,"-",IF(W11=0,0,W11/$C11*100))</f>
        <v>-</v>
      </c>
      <c r="AB11" s="46" t="str">
        <f t="shared" ref="AB11:AB54" si="6">IF($C11=0,"-",IF(X11=0,0,X11/$C11*100))</f>
        <v>-</v>
      </c>
      <c r="AC11" s="50" t="str">
        <f t="shared" ref="AC11:AC54" si="7">IF($C11=0,"-",IF(Y11=0,0,Y11/$C11*100))</f>
        <v>-</v>
      </c>
      <c r="AD11" s="53" t="str">
        <f t="shared" ref="AD11:AD54" si="8">IF(C11=0,"-",SUM(Z11:AC11))</f>
        <v>-</v>
      </c>
    </row>
    <row r="12" spans="1:30" x14ac:dyDescent="0.25">
      <c r="A12" s="29" t="s">
        <v>15</v>
      </c>
      <c r="B12" s="14"/>
      <c r="C12" s="15"/>
      <c r="D12" s="33" t="str">
        <f t="shared" si="3"/>
        <v>-</v>
      </c>
      <c r="E12" s="16" t="str">
        <f>IF($C12&gt;0,SUMIFS(#REF!,#REF!,$A12,#REF!,#REF!),"")</f>
        <v/>
      </c>
      <c r="F12" s="17" t="str">
        <f>IF($C12&gt;0,SUMIFS(#REF!,#REF!,$A12,#REF!,#REF!),"")</f>
        <v/>
      </c>
      <c r="G12" s="18" t="str">
        <f>IF($C12&gt;0,SUMIFS(#REF!,#REF!,$A12,#REF!,#REF!),"")</f>
        <v/>
      </c>
      <c r="H12" s="17" t="str">
        <f>IF($C12&gt;0,SUMIFS(#REF!,#REF!,$A12,#REF!,#REF!),"")</f>
        <v/>
      </c>
      <c r="I12" s="18" t="str">
        <f>IF($C12&gt;0,SUMIFS(#REF!,#REF!,$A12,#REF!,#REF!),"")</f>
        <v/>
      </c>
      <c r="J12" s="18" t="str">
        <f>IF($C12&gt;0,SUMIFS(#REF!,#REF!,$A12,#REF!,#REF!),"")</f>
        <v/>
      </c>
      <c r="K12" s="18" t="str">
        <f>IF($C12&gt;0,SUMIFS(#REF!,#REF!,$A12,#REF!,#REF!),"")</f>
        <v/>
      </c>
      <c r="L12" s="18" t="str">
        <f>IF($C12&gt;0,SUMIFS(#REF!,#REF!,$A12,#REF!,#REF!),"")</f>
        <v/>
      </c>
      <c r="M12" s="18" t="str">
        <f>IF($C12&gt;0,SUMIFS(#REF!,#REF!,$A12,#REF!,#REF!),"")</f>
        <v/>
      </c>
      <c r="N12" s="17" t="str">
        <f>IF($C12&gt;0,SUMIFS(#REF!,#REF!,$A12,#REF!,#REF!),"")</f>
        <v/>
      </c>
      <c r="O12" s="18" t="str">
        <f>IF($C12&gt;0,SUMIFS(#REF!,#REF!,$A12,#REF!,#REF!),"")</f>
        <v/>
      </c>
      <c r="P12" s="17" t="str">
        <f>IF($C12&gt;0,SUMIFS(#REF!,#REF!,$A12,#REF!,#REF!),"")</f>
        <v/>
      </c>
      <c r="Q12" s="18" t="str">
        <f>IF($C12&gt;0,SUMIFS(#REF!,#REF!,$A12,#REF!,#REF!),"")</f>
        <v/>
      </c>
      <c r="R12" s="17" t="str">
        <f>IF($C12&gt;0,SUMIFS(#REF!,#REF!,$A12,#REF!,#REF!),"")</f>
        <v/>
      </c>
      <c r="S12" s="17" t="str">
        <f>IF($C12&gt;0,SUMIFS(#REF!,#REF!,$A12,#REF!,#REF!),"")</f>
        <v/>
      </c>
      <c r="T12" s="17" t="str">
        <f>IF($C12&gt;0,SUMIFS(#REF!,#REF!,$A12,#REF!,#REF!),"")</f>
        <v/>
      </c>
      <c r="U12" s="17" t="str">
        <f>IF($C12&gt;0,SUMIFS(#REF!,#REF!,$A12,#REF!,#REF!),"")</f>
        <v/>
      </c>
      <c r="V12" s="14" t="str">
        <f>IF($C12&gt;0,SUMIFS(#REF!,#REF!,$A12,#REF!,#REF!),"")</f>
        <v/>
      </c>
      <c r="W12" s="19" t="str">
        <f>IF($C12&gt;0,SUMIFS(#REF!,#REF!,$A12,#REF!,#REF!),"")</f>
        <v/>
      </c>
      <c r="X12" s="19" t="str">
        <f>IF($C12&gt;0,SUMIFS(#REF!,#REF!,$A12,#REF!,#REF!),"")</f>
        <v/>
      </c>
      <c r="Y12" s="20" t="str">
        <f>IF($C12&gt;0,SUMIFS(#REF!,#REF!,$A12,#REF!,#REF!),"")</f>
        <v/>
      </c>
      <c r="Z12" s="45" t="str">
        <f t="shared" si="4"/>
        <v>-</v>
      </c>
      <c r="AA12" s="46" t="str">
        <f t="shared" si="5"/>
        <v>-</v>
      </c>
      <c r="AB12" s="46" t="str">
        <f t="shared" si="6"/>
        <v>-</v>
      </c>
      <c r="AC12" s="50" t="str">
        <f t="shared" si="7"/>
        <v>-</v>
      </c>
      <c r="AD12" s="53" t="str">
        <f t="shared" si="8"/>
        <v>-</v>
      </c>
    </row>
    <row r="13" spans="1:30" x14ac:dyDescent="0.25">
      <c r="A13" s="29" t="s">
        <v>16</v>
      </c>
      <c r="B13" s="14"/>
      <c r="C13" s="15"/>
      <c r="D13" s="33" t="str">
        <f t="shared" si="3"/>
        <v>-</v>
      </c>
      <c r="E13" s="16" t="str">
        <f>IF($C13&gt;0,SUMIFS(#REF!,#REF!,$A13,#REF!,#REF!),"")</f>
        <v/>
      </c>
      <c r="F13" s="17" t="str">
        <f>IF($C13&gt;0,SUMIFS(#REF!,#REF!,$A13,#REF!,#REF!),"")</f>
        <v/>
      </c>
      <c r="G13" s="18" t="str">
        <f>IF($C13&gt;0,SUMIFS(#REF!,#REF!,$A13,#REF!,#REF!),"")</f>
        <v/>
      </c>
      <c r="H13" s="17" t="str">
        <f>IF($C13&gt;0,SUMIFS(#REF!,#REF!,$A13,#REF!,#REF!),"")</f>
        <v/>
      </c>
      <c r="I13" s="18" t="str">
        <f>IF($C13&gt;0,SUMIFS(#REF!,#REF!,$A13,#REF!,#REF!),"")</f>
        <v/>
      </c>
      <c r="J13" s="18" t="str">
        <f>IF($C13&gt;0,SUMIFS(#REF!,#REF!,$A13,#REF!,#REF!),"")</f>
        <v/>
      </c>
      <c r="K13" s="18" t="str">
        <f>IF($C13&gt;0,SUMIFS(#REF!,#REF!,$A13,#REF!,#REF!),"")</f>
        <v/>
      </c>
      <c r="L13" s="18" t="str">
        <f>IF($C13&gt;0,SUMIFS(#REF!,#REF!,$A13,#REF!,#REF!),"")</f>
        <v/>
      </c>
      <c r="M13" s="18" t="str">
        <f>IF($C13&gt;0,SUMIFS(#REF!,#REF!,$A13,#REF!,#REF!),"")</f>
        <v/>
      </c>
      <c r="N13" s="17" t="str">
        <f>IF($C13&gt;0,SUMIFS(#REF!,#REF!,$A13,#REF!,#REF!),"")</f>
        <v/>
      </c>
      <c r="O13" s="18" t="str">
        <f>IF($C13&gt;0,SUMIFS(#REF!,#REF!,$A13,#REF!,#REF!),"")</f>
        <v/>
      </c>
      <c r="P13" s="17" t="str">
        <f>IF($C13&gt;0,SUMIFS(#REF!,#REF!,$A13,#REF!,#REF!),"")</f>
        <v/>
      </c>
      <c r="Q13" s="18" t="str">
        <f>IF($C13&gt;0,SUMIFS(#REF!,#REF!,$A13,#REF!,#REF!),"")</f>
        <v/>
      </c>
      <c r="R13" s="17" t="str">
        <f>IF($C13&gt;0,SUMIFS(#REF!,#REF!,$A13,#REF!,#REF!),"")</f>
        <v/>
      </c>
      <c r="S13" s="17" t="str">
        <f>IF($C13&gt;0,SUMIFS(#REF!,#REF!,$A13,#REF!,#REF!),"")</f>
        <v/>
      </c>
      <c r="T13" s="17" t="str">
        <f>IF($C13&gt;0,SUMIFS(#REF!,#REF!,$A13,#REF!,#REF!),"")</f>
        <v/>
      </c>
      <c r="U13" s="17" t="str">
        <f>IF($C13&gt;0,SUMIFS(#REF!,#REF!,$A13,#REF!,#REF!),"")</f>
        <v/>
      </c>
      <c r="V13" s="14" t="str">
        <f>IF($C13&gt;0,SUMIFS(#REF!,#REF!,$A13,#REF!,#REF!),"")</f>
        <v/>
      </c>
      <c r="W13" s="19" t="str">
        <f>IF($C13&gt;0,SUMIFS(#REF!,#REF!,$A13,#REF!,#REF!),"")</f>
        <v/>
      </c>
      <c r="X13" s="19" t="str">
        <f>IF($C13&gt;0,SUMIFS(#REF!,#REF!,$A13,#REF!,#REF!),"")</f>
        <v/>
      </c>
      <c r="Y13" s="20" t="str">
        <f>IF($C13&gt;0,SUMIFS(#REF!,#REF!,$A13,#REF!,#REF!),"")</f>
        <v/>
      </c>
      <c r="Z13" s="45" t="str">
        <f t="shared" si="4"/>
        <v>-</v>
      </c>
      <c r="AA13" s="46" t="str">
        <f t="shared" si="5"/>
        <v>-</v>
      </c>
      <c r="AB13" s="46" t="str">
        <f t="shared" si="6"/>
        <v>-</v>
      </c>
      <c r="AC13" s="50" t="str">
        <f t="shared" si="7"/>
        <v>-</v>
      </c>
      <c r="AD13" s="53" t="str">
        <f t="shared" si="8"/>
        <v>-</v>
      </c>
    </row>
    <row r="14" spans="1:30" ht="15.75" thickBot="1" x14ac:dyDescent="0.3">
      <c r="A14" s="30" t="s">
        <v>0</v>
      </c>
      <c r="B14" s="21"/>
      <c r="C14" s="22"/>
      <c r="D14" s="34" t="str">
        <f t="shared" si="3"/>
        <v>-</v>
      </c>
      <c r="E14" s="23" t="str">
        <f>IF($C14&gt;0,SUMIFS(#REF!,#REF!,$A14,#REF!,#REF!),"")</f>
        <v/>
      </c>
      <c r="F14" s="24" t="str">
        <f>IF($C14&gt;0,SUMIFS(#REF!,#REF!,$A14,#REF!,#REF!),"")</f>
        <v/>
      </c>
      <c r="G14" s="25" t="str">
        <f>IF($C14&gt;0,SUMIFS(#REF!,#REF!,$A14,#REF!,#REF!),"")</f>
        <v/>
      </c>
      <c r="H14" s="24" t="str">
        <f>IF($C14&gt;0,SUMIFS(#REF!,#REF!,$A14,#REF!,#REF!),"")</f>
        <v/>
      </c>
      <c r="I14" s="25" t="str">
        <f>IF($C14&gt;0,SUMIFS(#REF!,#REF!,$A14,#REF!,#REF!),"")</f>
        <v/>
      </c>
      <c r="J14" s="25" t="str">
        <f>IF($C14&gt;0,SUMIFS(#REF!,#REF!,$A14,#REF!,#REF!),"")</f>
        <v/>
      </c>
      <c r="K14" s="25" t="str">
        <f>IF($C14&gt;0,SUMIFS(#REF!,#REF!,$A14,#REF!,#REF!),"")</f>
        <v/>
      </c>
      <c r="L14" s="25" t="str">
        <f>IF($C14&gt;0,SUMIFS(#REF!,#REF!,$A14,#REF!,#REF!),"")</f>
        <v/>
      </c>
      <c r="M14" s="25" t="str">
        <f>IF($C14&gt;0,SUMIFS(#REF!,#REF!,$A14,#REF!,#REF!),"")</f>
        <v/>
      </c>
      <c r="N14" s="24" t="str">
        <f>IF($C14&gt;0,SUMIFS(#REF!,#REF!,$A14,#REF!,#REF!),"")</f>
        <v/>
      </c>
      <c r="O14" s="25" t="str">
        <f>IF($C14&gt;0,SUMIFS(#REF!,#REF!,$A14,#REF!,#REF!),"")</f>
        <v/>
      </c>
      <c r="P14" s="24" t="str">
        <f>IF($C14&gt;0,SUMIFS(#REF!,#REF!,$A14,#REF!,#REF!),"")</f>
        <v/>
      </c>
      <c r="Q14" s="25" t="str">
        <f>IF($C14&gt;0,SUMIFS(#REF!,#REF!,$A14,#REF!,#REF!),"")</f>
        <v/>
      </c>
      <c r="R14" s="24" t="str">
        <f>IF($C14&gt;0,SUMIFS(#REF!,#REF!,$A14,#REF!,#REF!),"")</f>
        <v/>
      </c>
      <c r="S14" s="24" t="str">
        <f>IF($C14&gt;0,SUMIFS(#REF!,#REF!,$A14,#REF!,#REF!),"")</f>
        <v/>
      </c>
      <c r="T14" s="24" t="str">
        <f>IF($C14&gt;0,SUMIFS(#REF!,#REF!,$A14,#REF!,#REF!),"")</f>
        <v/>
      </c>
      <c r="U14" s="24" t="str">
        <f>IF($C14&gt;0,SUMIFS(#REF!,#REF!,$A14,#REF!,#REF!),"")</f>
        <v/>
      </c>
      <c r="V14" s="21" t="str">
        <f>IF($C14&gt;0,SUMIFS(#REF!,#REF!,$A14,#REF!,#REF!),"")</f>
        <v/>
      </c>
      <c r="W14" s="26" t="str">
        <f>IF($C14&gt;0,SUMIFS(#REF!,#REF!,$A14,#REF!,#REF!),"")</f>
        <v/>
      </c>
      <c r="X14" s="26" t="str">
        <f>IF($C14&gt;0,SUMIFS(#REF!,#REF!,$A14,#REF!,#REF!),"")</f>
        <v/>
      </c>
      <c r="Y14" s="27" t="str">
        <f>IF($C14&gt;0,SUMIFS(#REF!,#REF!,$A14,#REF!,#REF!),"")</f>
        <v/>
      </c>
      <c r="Z14" s="47" t="str">
        <f t="shared" si="4"/>
        <v>-</v>
      </c>
      <c r="AA14" s="48" t="str">
        <f t="shared" si="5"/>
        <v>-</v>
      </c>
      <c r="AB14" s="48" t="str">
        <f t="shared" si="6"/>
        <v>-</v>
      </c>
      <c r="AC14" s="51" t="str">
        <f t="shared" si="7"/>
        <v>-</v>
      </c>
      <c r="AD14" s="54" t="str">
        <f t="shared" si="8"/>
        <v>-</v>
      </c>
    </row>
    <row r="15" spans="1:30" x14ac:dyDescent="0.25">
      <c r="A15" s="28" t="s">
        <v>5</v>
      </c>
      <c r="B15" s="7"/>
      <c r="C15" s="8"/>
      <c r="D15" s="32" t="str">
        <f t="shared" si="3"/>
        <v>-</v>
      </c>
      <c r="E15" s="9" t="str">
        <f>IF($C15&gt;0,SUMIFS(#REF!,#REF!,$A15,#REF!,#REF!),"")</f>
        <v/>
      </c>
      <c r="F15" s="10" t="str">
        <f>IF($C15&gt;0,SUMIFS(#REF!,#REF!,$A15,#REF!,#REF!),"")</f>
        <v/>
      </c>
      <c r="G15" s="11" t="str">
        <f>IF($C15&gt;0,SUMIFS(#REF!,#REF!,$A15,#REF!,#REF!),"")</f>
        <v/>
      </c>
      <c r="H15" s="10" t="str">
        <f>IF($C15&gt;0,SUMIFS(#REF!,#REF!,$A15,#REF!,#REF!),"")</f>
        <v/>
      </c>
      <c r="I15" s="11" t="str">
        <f>IF($C15&gt;0,SUMIFS(#REF!,#REF!,$A15,#REF!,#REF!),"")</f>
        <v/>
      </c>
      <c r="J15" s="11" t="str">
        <f>IF($C15&gt;0,SUMIFS(#REF!,#REF!,$A15,#REF!,#REF!),"")</f>
        <v/>
      </c>
      <c r="K15" s="11" t="str">
        <f>IF($C15&gt;0,SUMIFS(#REF!,#REF!,$A15,#REF!,#REF!),"")</f>
        <v/>
      </c>
      <c r="L15" s="11" t="str">
        <f>IF($C15&gt;0,SUMIFS(#REF!,#REF!,$A15,#REF!,#REF!),"")</f>
        <v/>
      </c>
      <c r="M15" s="11" t="str">
        <f>IF($C15&gt;0,SUMIFS(#REF!,#REF!,$A15,#REF!,#REF!),"")</f>
        <v/>
      </c>
      <c r="N15" s="10" t="str">
        <f>IF($C15&gt;0,SUMIFS(#REF!,#REF!,$A15,#REF!,#REF!),"")</f>
        <v/>
      </c>
      <c r="O15" s="11" t="str">
        <f>IF($C15&gt;0,SUMIFS(#REF!,#REF!,$A15,#REF!,#REF!),"")</f>
        <v/>
      </c>
      <c r="P15" s="10" t="str">
        <f>IF($C15&gt;0,SUMIFS(#REF!,#REF!,$A15,#REF!,#REF!),"")</f>
        <v/>
      </c>
      <c r="Q15" s="11" t="str">
        <f>IF($C15&gt;0,SUMIFS(#REF!,#REF!,$A15,#REF!,#REF!),"")</f>
        <v/>
      </c>
      <c r="R15" s="10" t="str">
        <f>IF($C15&gt;0,SUMIFS(#REF!,#REF!,$A15,#REF!,#REF!),"")</f>
        <v/>
      </c>
      <c r="S15" s="10" t="str">
        <f>IF($C15&gt;0,SUMIFS(#REF!,#REF!,$A15,#REF!,#REF!),"")</f>
        <v/>
      </c>
      <c r="T15" s="10" t="str">
        <f>IF($C15&gt;0,SUMIFS(#REF!,#REF!,$A15,#REF!,#REF!),"")</f>
        <v/>
      </c>
      <c r="U15" s="10" t="str">
        <f>IF($C15&gt;0,SUMIFS(#REF!,#REF!,$A15,#REF!,#REF!),"")</f>
        <v/>
      </c>
      <c r="V15" s="7" t="str">
        <f>IF($C15&gt;0,SUMIFS(#REF!,#REF!,$A15,#REF!,#REF!),"")</f>
        <v/>
      </c>
      <c r="W15" s="12" t="str">
        <f>IF($C15&gt;0,SUMIFS(#REF!,#REF!,$A15,#REF!,#REF!),"")</f>
        <v/>
      </c>
      <c r="X15" s="12" t="str">
        <f>IF($C15&gt;0,SUMIFS(#REF!,#REF!,$A15,#REF!,#REF!),"")</f>
        <v/>
      </c>
      <c r="Y15" s="13" t="str">
        <f>IF($C15&gt;0,SUMIFS(#REF!,#REF!,$A15,#REF!,#REF!),"")</f>
        <v/>
      </c>
      <c r="Z15" s="43" t="str">
        <f t="shared" si="4"/>
        <v>-</v>
      </c>
      <c r="AA15" s="44" t="str">
        <f t="shared" si="5"/>
        <v>-</v>
      </c>
      <c r="AB15" s="44" t="str">
        <f t="shared" si="6"/>
        <v>-</v>
      </c>
      <c r="AC15" s="49" t="str">
        <f t="shared" si="7"/>
        <v>-</v>
      </c>
      <c r="AD15" s="52" t="str">
        <f t="shared" si="8"/>
        <v>-</v>
      </c>
    </row>
    <row r="16" spans="1:30" x14ac:dyDescent="0.25">
      <c r="A16" s="29" t="s">
        <v>6</v>
      </c>
      <c r="B16" s="14"/>
      <c r="C16" s="15"/>
      <c r="D16" s="33" t="str">
        <f t="shared" si="3"/>
        <v>-</v>
      </c>
      <c r="E16" s="16" t="str">
        <f>IF($C16&gt;0,SUMIFS(#REF!,#REF!,$A16,#REF!,#REF!),"")</f>
        <v/>
      </c>
      <c r="F16" s="17" t="str">
        <f>IF($C16&gt;0,SUMIFS(#REF!,#REF!,$A16,#REF!,#REF!),"")</f>
        <v/>
      </c>
      <c r="G16" s="18" t="str">
        <f>IF($C16&gt;0,SUMIFS(#REF!,#REF!,$A16,#REF!,#REF!),"")</f>
        <v/>
      </c>
      <c r="H16" s="17" t="str">
        <f>IF($C16&gt;0,SUMIFS(#REF!,#REF!,$A16,#REF!,#REF!),"")</f>
        <v/>
      </c>
      <c r="I16" s="18" t="str">
        <f>IF($C16&gt;0,SUMIFS(#REF!,#REF!,$A16,#REF!,#REF!),"")</f>
        <v/>
      </c>
      <c r="J16" s="18" t="str">
        <f>IF($C16&gt;0,SUMIFS(#REF!,#REF!,$A16,#REF!,#REF!),"")</f>
        <v/>
      </c>
      <c r="K16" s="18" t="str">
        <f>IF($C16&gt;0,SUMIFS(#REF!,#REF!,$A16,#REF!,#REF!),"")</f>
        <v/>
      </c>
      <c r="L16" s="18" t="str">
        <f>IF($C16&gt;0,SUMIFS(#REF!,#REF!,$A16,#REF!,#REF!),"")</f>
        <v/>
      </c>
      <c r="M16" s="18" t="str">
        <f>IF($C16&gt;0,SUMIFS(#REF!,#REF!,$A16,#REF!,#REF!),"")</f>
        <v/>
      </c>
      <c r="N16" s="17" t="str">
        <f>IF($C16&gt;0,SUMIFS(#REF!,#REF!,$A16,#REF!,#REF!),"")</f>
        <v/>
      </c>
      <c r="O16" s="18" t="str">
        <f>IF($C16&gt;0,SUMIFS(#REF!,#REF!,$A16,#REF!,#REF!),"")</f>
        <v/>
      </c>
      <c r="P16" s="17" t="str">
        <f>IF($C16&gt;0,SUMIFS(#REF!,#REF!,$A16,#REF!,#REF!),"")</f>
        <v/>
      </c>
      <c r="Q16" s="18" t="str">
        <f>IF($C16&gt;0,SUMIFS(#REF!,#REF!,$A16,#REF!,#REF!),"")</f>
        <v/>
      </c>
      <c r="R16" s="17" t="str">
        <f>IF($C16&gt;0,SUMIFS(#REF!,#REF!,$A16,#REF!,#REF!),"")</f>
        <v/>
      </c>
      <c r="S16" s="17" t="str">
        <f>IF($C16&gt;0,SUMIFS(#REF!,#REF!,$A16,#REF!,#REF!),"")</f>
        <v/>
      </c>
      <c r="T16" s="17" t="str">
        <f>IF($C16&gt;0,SUMIFS(#REF!,#REF!,$A16,#REF!,#REF!),"")</f>
        <v/>
      </c>
      <c r="U16" s="17" t="str">
        <f>IF($C16&gt;0,SUMIFS(#REF!,#REF!,$A16,#REF!,#REF!),"")</f>
        <v/>
      </c>
      <c r="V16" s="14" t="str">
        <f>IF($C16&gt;0,SUMIFS(#REF!,#REF!,$A16,#REF!,#REF!),"")</f>
        <v/>
      </c>
      <c r="W16" s="19" t="str">
        <f>IF($C16&gt;0,SUMIFS(#REF!,#REF!,$A16,#REF!,#REF!),"")</f>
        <v/>
      </c>
      <c r="X16" s="19" t="str">
        <f>IF($C16&gt;0,SUMIFS(#REF!,#REF!,$A16,#REF!,#REF!),"")</f>
        <v/>
      </c>
      <c r="Y16" s="20" t="str">
        <f>IF($C16&gt;0,SUMIFS(#REF!,#REF!,$A16,#REF!,#REF!),"")</f>
        <v/>
      </c>
      <c r="Z16" s="45" t="str">
        <f t="shared" si="4"/>
        <v>-</v>
      </c>
      <c r="AA16" s="46" t="str">
        <f t="shared" si="5"/>
        <v>-</v>
      </c>
      <c r="AB16" s="46" t="str">
        <f t="shared" si="6"/>
        <v>-</v>
      </c>
      <c r="AC16" s="50" t="str">
        <f t="shared" si="7"/>
        <v>-</v>
      </c>
      <c r="AD16" s="53" t="str">
        <f t="shared" si="8"/>
        <v>-</v>
      </c>
    </row>
    <row r="17" spans="1:30" x14ac:dyDescent="0.25">
      <c r="A17" s="29" t="s">
        <v>8</v>
      </c>
      <c r="B17" s="14"/>
      <c r="C17" s="15"/>
      <c r="D17" s="33" t="str">
        <f t="shared" si="3"/>
        <v>-</v>
      </c>
      <c r="E17" s="16" t="str">
        <f>IF($C17&gt;0,SUMIFS(#REF!,#REF!,$A17,#REF!,#REF!),"")</f>
        <v/>
      </c>
      <c r="F17" s="17" t="str">
        <f>IF($C17&gt;0,SUMIFS(#REF!,#REF!,$A17,#REF!,#REF!),"")</f>
        <v/>
      </c>
      <c r="G17" s="18" t="str">
        <f>IF($C17&gt;0,SUMIFS(#REF!,#REF!,$A17,#REF!,#REF!),"")</f>
        <v/>
      </c>
      <c r="H17" s="17" t="str">
        <f>IF($C17&gt;0,SUMIFS(#REF!,#REF!,$A17,#REF!,#REF!),"")</f>
        <v/>
      </c>
      <c r="I17" s="18" t="str">
        <f>IF($C17&gt;0,SUMIFS(#REF!,#REF!,$A17,#REF!,#REF!),"")</f>
        <v/>
      </c>
      <c r="J17" s="18" t="str">
        <f>IF($C17&gt;0,SUMIFS(#REF!,#REF!,$A17,#REF!,#REF!),"")</f>
        <v/>
      </c>
      <c r="K17" s="18" t="str">
        <f>IF($C17&gt;0,SUMIFS(#REF!,#REF!,$A17,#REF!,#REF!),"")</f>
        <v/>
      </c>
      <c r="L17" s="18" t="str">
        <f>IF($C17&gt;0,SUMIFS(#REF!,#REF!,$A17,#REF!,#REF!),"")</f>
        <v/>
      </c>
      <c r="M17" s="18" t="str">
        <f>IF($C17&gt;0,SUMIFS(#REF!,#REF!,$A17,#REF!,#REF!),"")</f>
        <v/>
      </c>
      <c r="N17" s="17" t="str">
        <f>IF($C17&gt;0,SUMIFS(#REF!,#REF!,$A17,#REF!,#REF!),"")</f>
        <v/>
      </c>
      <c r="O17" s="18" t="str">
        <f>IF($C17&gt;0,SUMIFS(#REF!,#REF!,$A17,#REF!,#REF!),"")</f>
        <v/>
      </c>
      <c r="P17" s="17" t="str">
        <f>IF($C17&gt;0,SUMIFS(#REF!,#REF!,$A17,#REF!,#REF!),"")</f>
        <v/>
      </c>
      <c r="Q17" s="18" t="str">
        <f>IF($C17&gt;0,SUMIFS(#REF!,#REF!,$A17,#REF!,#REF!),"")</f>
        <v/>
      </c>
      <c r="R17" s="17" t="str">
        <f>IF($C17&gt;0,SUMIFS(#REF!,#REF!,$A17,#REF!,#REF!),"")</f>
        <v/>
      </c>
      <c r="S17" s="17" t="str">
        <f>IF($C17&gt;0,SUMIFS(#REF!,#REF!,$A17,#REF!,#REF!),"")</f>
        <v/>
      </c>
      <c r="T17" s="17" t="str">
        <f>IF($C17&gt;0,SUMIFS(#REF!,#REF!,$A17,#REF!,#REF!),"")</f>
        <v/>
      </c>
      <c r="U17" s="17" t="str">
        <f>IF($C17&gt;0,SUMIFS(#REF!,#REF!,$A17,#REF!,#REF!),"")</f>
        <v/>
      </c>
      <c r="V17" s="14" t="str">
        <f>IF($C17&gt;0,SUMIFS(#REF!,#REF!,$A17,#REF!,#REF!),"")</f>
        <v/>
      </c>
      <c r="W17" s="19" t="str">
        <f>IF($C17&gt;0,SUMIFS(#REF!,#REF!,$A17,#REF!,#REF!),"")</f>
        <v/>
      </c>
      <c r="X17" s="19" t="str">
        <f>IF($C17&gt;0,SUMIFS(#REF!,#REF!,$A17,#REF!,#REF!),"")</f>
        <v/>
      </c>
      <c r="Y17" s="20" t="str">
        <f>IF($C17&gt;0,SUMIFS(#REF!,#REF!,$A17,#REF!,#REF!),"")</f>
        <v/>
      </c>
      <c r="Z17" s="45" t="str">
        <f t="shared" si="4"/>
        <v>-</v>
      </c>
      <c r="AA17" s="46" t="str">
        <f t="shared" si="5"/>
        <v>-</v>
      </c>
      <c r="AB17" s="46" t="str">
        <f t="shared" si="6"/>
        <v>-</v>
      </c>
      <c r="AC17" s="50" t="str">
        <f t="shared" si="7"/>
        <v>-</v>
      </c>
      <c r="AD17" s="53" t="str">
        <f t="shared" si="8"/>
        <v>-</v>
      </c>
    </row>
    <row r="18" spans="1:30" x14ac:dyDescent="0.25">
      <c r="A18" s="29" t="s">
        <v>9</v>
      </c>
      <c r="B18" s="14"/>
      <c r="C18" s="15"/>
      <c r="D18" s="33" t="str">
        <f t="shared" si="3"/>
        <v>-</v>
      </c>
      <c r="E18" s="16" t="str">
        <f>IF($C18&gt;0,SUMIFS(#REF!,#REF!,$A18,#REF!,#REF!),"")</f>
        <v/>
      </c>
      <c r="F18" s="17" t="str">
        <f>IF($C18&gt;0,SUMIFS(#REF!,#REF!,$A18,#REF!,#REF!),"")</f>
        <v/>
      </c>
      <c r="G18" s="18" t="str">
        <f>IF($C18&gt;0,SUMIFS(#REF!,#REF!,$A18,#REF!,#REF!),"")</f>
        <v/>
      </c>
      <c r="H18" s="17" t="str">
        <f>IF($C18&gt;0,SUMIFS(#REF!,#REF!,$A18,#REF!,#REF!),"")</f>
        <v/>
      </c>
      <c r="I18" s="18" t="str">
        <f>IF($C18&gt;0,SUMIFS(#REF!,#REF!,$A18,#REF!,#REF!),"")</f>
        <v/>
      </c>
      <c r="J18" s="18" t="str">
        <f>IF($C18&gt;0,SUMIFS(#REF!,#REF!,$A18,#REF!,#REF!),"")</f>
        <v/>
      </c>
      <c r="K18" s="18" t="str">
        <f>IF($C18&gt;0,SUMIFS(#REF!,#REF!,$A18,#REF!,#REF!),"")</f>
        <v/>
      </c>
      <c r="L18" s="18" t="str">
        <f>IF($C18&gt;0,SUMIFS(#REF!,#REF!,$A18,#REF!,#REF!),"")</f>
        <v/>
      </c>
      <c r="M18" s="18" t="str">
        <f>IF($C18&gt;0,SUMIFS(#REF!,#REF!,$A18,#REF!,#REF!),"")</f>
        <v/>
      </c>
      <c r="N18" s="17" t="str">
        <f>IF($C18&gt;0,SUMIFS(#REF!,#REF!,$A18,#REF!,#REF!),"")</f>
        <v/>
      </c>
      <c r="O18" s="18" t="str">
        <f>IF($C18&gt;0,SUMIFS(#REF!,#REF!,$A18,#REF!,#REF!),"")</f>
        <v/>
      </c>
      <c r="P18" s="17" t="str">
        <f>IF($C18&gt;0,SUMIFS(#REF!,#REF!,$A18,#REF!,#REF!),"")</f>
        <v/>
      </c>
      <c r="Q18" s="18" t="str">
        <f>IF($C18&gt;0,SUMIFS(#REF!,#REF!,$A18,#REF!,#REF!),"")</f>
        <v/>
      </c>
      <c r="R18" s="17" t="str">
        <f>IF($C18&gt;0,SUMIFS(#REF!,#REF!,$A18,#REF!,#REF!),"")</f>
        <v/>
      </c>
      <c r="S18" s="17" t="str">
        <f>IF($C18&gt;0,SUMIFS(#REF!,#REF!,$A18,#REF!,#REF!),"")</f>
        <v/>
      </c>
      <c r="T18" s="17" t="str">
        <f>IF($C18&gt;0,SUMIFS(#REF!,#REF!,$A18,#REF!,#REF!),"")</f>
        <v/>
      </c>
      <c r="U18" s="17" t="str">
        <f>IF($C18&gt;0,SUMIFS(#REF!,#REF!,$A18,#REF!,#REF!),"")</f>
        <v/>
      </c>
      <c r="V18" s="14" t="str">
        <f>IF($C18&gt;0,SUMIFS(#REF!,#REF!,$A18,#REF!,#REF!),"")</f>
        <v/>
      </c>
      <c r="W18" s="19" t="str">
        <f>IF($C18&gt;0,SUMIFS(#REF!,#REF!,$A18,#REF!,#REF!),"")</f>
        <v/>
      </c>
      <c r="X18" s="19" t="str">
        <f>IF($C18&gt;0,SUMIFS(#REF!,#REF!,$A18,#REF!,#REF!),"")</f>
        <v/>
      </c>
      <c r="Y18" s="20" t="str">
        <f>IF($C18&gt;0,SUMIFS(#REF!,#REF!,$A18,#REF!,#REF!),"")</f>
        <v/>
      </c>
      <c r="Z18" s="45" t="str">
        <f t="shared" si="4"/>
        <v>-</v>
      </c>
      <c r="AA18" s="46" t="str">
        <f t="shared" si="5"/>
        <v>-</v>
      </c>
      <c r="AB18" s="46" t="str">
        <f t="shared" si="6"/>
        <v>-</v>
      </c>
      <c r="AC18" s="50" t="str">
        <f t="shared" si="7"/>
        <v>-</v>
      </c>
      <c r="AD18" s="53" t="str">
        <f t="shared" si="8"/>
        <v>-</v>
      </c>
    </row>
    <row r="19" spans="1:30" ht="15.75" thickBot="1" x14ac:dyDescent="0.3">
      <c r="A19" s="30" t="s">
        <v>17</v>
      </c>
      <c r="B19" s="21"/>
      <c r="C19" s="22"/>
      <c r="D19" s="34" t="str">
        <f t="shared" si="3"/>
        <v>-</v>
      </c>
      <c r="E19" s="23" t="str">
        <f>IF($C19&gt;0,SUMIFS(#REF!,#REF!,$A19,#REF!,#REF!),"")</f>
        <v/>
      </c>
      <c r="F19" s="24" t="str">
        <f>IF($C19&gt;0,SUMIFS(#REF!,#REF!,$A19,#REF!,#REF!),"")</f>
        <v/>
      </c>
      <c r="G19" s="25" t="str">
        <f>IF($C19&gt;0,SUMIFS(#REF!,#REF!,$A19,#REF!,#REF!),"")</f>
        <v/>
      </c>
      <c r="H19" s="24" t="str">
        <f>IF($C19&gt;0,SUMIFS(#REF!,#REF!,$A19,#REF!,#REF!),"")</f>
        <v/>
      </c>
      <c r="I19" s="25" t="str">
        <f>IF($C19&gt;0,SUMIFS(#REF!,#REF!,$A19,#REF!,#REF!),"")</f>
        <v/>
      </c>
      <c r="J19" s="25" t="str">
        <f>IF($C19&gt;0,SUMIFS(#REF!,#REF!,$A19,#REF!,#REF!),"")</f>
        <v/>
      </c>
      <c r="K19" s="25" t="str">
        <f>IF($C19&gt;0,SUMIFS(#REF!,#REF!,$A19,#REF!,#REF!),"")</f>
        <v/>
      </c>
      <c r="L19" s="25" t="str">
        <f>IF($C19&gt;0,SUMIFS(#REF!,#REF!,$A19,#REF!,#REF!),"")</f>
        <v/>
      </c>
      <c r="M19" s="25" t="str">
        <f>IF($C19&gt;0,SUMIFS(#REF!,#REF!,$A19,#REF!,#REF!),"")</f>
        <v/>
      </c>
      <c r="N19" s="24" t="str">
        <f>IF($C19&gt;0,SUMIFS(#REF!,#REF!,$A19,#REF!,#REF!),"")</f>
        <v/>
      </c>
      <c r="O19" s="25" t="str">
        <f>IF($C19&gt;0,SUMIFS(#REF!,#REF!,$A19,#REF!,#REF!),"")</f>
        <v/>
      </c>
      <c r="P19" s="24" t="str">
        <f>IF($C19&gt;0,SUMIFS(#REF!,#REF!,$A19,#REF!,#REF!),"")</f>
        <v/>
      </c>
      <c r="Q19" s="25" t="str">
        <f>IF($C19&gt;0,SUMIFS(#REF!,#REF!,$A19,#REF!,#REF!),"")</f>
        <v/>
      </c>
      <c r="R19" s="24" t="str">
        <f>IF($C19&gt;0,SUMIFS(#REF!,#REF!,$A19,#REF!,#REF!),"")</f>
        <v/>
      </c>
      <c r="S19" s="24" t="str">
        <f>IF($C19&gt;0,SUMIFS(#REF!,#REF!,$A19,#REF!,#REF!),"")</f>
        <v/>
      </c>
      <c r="T19" s="24" t="str">
        <f>IF($C19&gt;0,SUMIFS(#REF!,#REF!,$A19,#REF!,#REF!),"")</f>
        <v/>
      </c>
      <c r="U19" s="24" t="str">
        <f>IF($C19&gt;0,SUMIFS(#REF!,#REF!,$A19,#REF!,#REF!),"")</f>
        <v/>
      </c>
      <c r="V19" s="21" t="str">
        <f>IF($C19&gt;0,SUMIFS(#REF!,#REF!,$A19,#REF!,#REF!),"")</f>
        <v/>
      </c>
      <c r="W19" s="26" t="str">
        <f>IF($C19&gt;0,SUMIFS(#REF!,#REF!,$A19,#REF!,#REF!),"")</f>
        <v/>
      </c>
      <c r="X19" s="26" t="str">
        <f>IF($C19&gt;0,SUMIFS(#REF!,#REF!,$A19,#REF!,#REF!),"")</f>
        <v/>
      </c>
      <c r="Y19" s="27" t="str">
        <f>IF($C19&gt;0,SUMIFS(#REF!,#REF!,$A19,#REF!,#REF!),"")</f>
        <v/>
      </c>
      <c r="Z19" s="47" t="str">
        <f t="shared" si="4"/>
        <v>-</v>
      </c>
      <c r="AA19" s="48" t="str">
        <f t="shared" si="5"/>
        <v>-</v>
      </c>
      <c r="AB19" s="48" t="str">
        <f t="shared" si="6"/>
        <v>-</v>
      </c>
      <c r="AC19" s="51" t="str">
        <f t="shared" si="7"/>
        <v>-</v>
      </c>
      <c r="AD19" s="54" t="str">
        <f t="shared" si="8"/>
        <v>-</v>
      </c>
    </row>
    <row r="20" spans="1:30" x14ac:dyDescent="0.25">
      <c r="A20" s="28" t="s">
        <v>18</v>
      </c>
      <c r="B20" s="7"/>
      <c r="C20" s="8"/>
      <c r="D20" s="32" t="str">
        <f t="shared" si="3"/>
        <v>-</v>
      </c>
      <c r="E20" s="9" t="str">
        <f>IF($C20&gt;0,SUMIFS(#REF!,#REF!,$A20,#REF!,#REF!),"")</f>
        <v/>
      </c>
      <c r="F20" s="10" t="str">
        <f>IF($C20&gt;0,SUMIFS(#REF!,#REF!,$A20,#REF!,#REF!),"")</f>
        <v/>
      </c>
      <c r="G20" s="11" t="str">
        <f>IF($C20&gt;0,SUMIFS(#REF!,#REF!,$A20,#REF!,#REF!),"")</f>
        <v/>
      </c>
      <c r="H20" s="10" t="str">
        <f>IF($C20&gt;0,SUMIFS(#REF!,#REF!,$A20,#REF!,#REF!),"")</f>
        <v/>
      </c>
      <c r="I20" s="11" t="str">
        <f>IF($C20&gt;0,SUMIFS(#REF!,#REF!,$A20,#REF!,#REF!),"")</f>
        <v/>
      </c>
      <c r="J20" s="11" t="str">
        <f>IF($C20&gt;0,SUMIFS(#REF!,#REF!,$A20,#REF!,#REF!),"")</f>
        <v/>
      </c>
      <c r="K20" s="11" t="str">
        <f>IF($C20&gt;0,SUMIFS(#REF!,#REF!,$A20,#REF!,#REF!),"")</f>
        <v/>
      </c>
      <c r="L20" s="11" t="str">
        <f>IF($C20&gt;0,SUMIFS(#REF!,#REF!,$A20,#REF!,#REF!),"")</f>
        <v/>
      </c>
      <c r="M20" s="11" t="str">
        <f>IF($C20&gt;0,SUMIFS(#REF!,#REF!,$A20,#REF!,#REF!),"")</f>
        <v/>
      </c>
      <c r="N20" s="10" t="str">
        <f>IF($C20&gt;0,SUMIFS(#REF!,#REF!,$A20,#REF!,#REF!),"")</f>
        <v/>
      </c>
      <c r="O20" s="11" t="str">
        <f>IF($C20&gt;0,SUMIFS(#REF!,#REF!,$A20,#REF!,#REF!),"")</f>
        <v/>
      </c>
      <c r="P20" s="10" t="str">
        <f>IF($C20&gt;0,SUMIFS(#REF!,#REF!,$A20,#REF!,#REF!),"")</f>
        <v/>
      </c>
      <c r="Q20" s="11" t="str">
        <f>IF($C20&gt;0,SUMIFS(#REF!,#REF!,$A20,#REF!,#REF!),"")</f>
        <v/>
      </c>
      <c r="R20" s="10" t="str">
        <f>IF($C20&gt;0,SUMIFS(#REF!,#REF!,$A20,#REF!,#REF!),"")</f>
        <v/>
      </c>
      <c r="S20" s="10" t="str">
        <f>IF($C20&gt;0,SUMIFS(#REF!,#REF!,$A20,#REF!,#REF!),"")</f>
        <v/>
      </c>
      <c r="T20" s="10" t="str">
        <f>IF($C20&gt;0,SUMIFS(#REF!,#REF!,$A20,#REF!,#REF!),"")</f>
        <v/>
      </c>
      <c r="U20" s="10" t="str">
        <f>IF($C20&gt;0,SUMIFS(#REF!,#REF!,$A20,#REF!,#REF!),"")</f>
        <v/>
      </c>
      <c r="V20" s="7" t="str">
        <f>IF($C20&gt;0,SUMIFS(#REF!,#REF!,$A20,#REF!,#REF!),"")</f>
        <v/>
      </c>
      <c r="W20" s="12" t="str">
        <f>IF($C20&gt;0,SUMIFS(#REF!,#REF!,$A20,#REF!,#REF!),"")</f>
        <v/>
      </c>
      <c r="X20" s="12" t="str">
        <f>IF($C20&gt;0,SUMIFS(#REF!,#REF!,$A20,#REF!,#REF!),"")</f>
        <v/>
      </c>
      <c r="Y20" s="13" t="str">
        <f>IF($C20&gt;0,SUMIFS(#REF!,#REF!,$A20,#REF!,#REF!),"")</f>
        <v/>
      </c>
      <c r="Z20" s="43" t="str">
        <f t="shared" si="4"/>
        <v>-</v>
      </c>
      <c r="AA20" s="44" t="str">
        <f t="shared" si="5"/>
        <v>-</v>
      </c>
      <c r="AB20" s="44" t="str">
        <f t="shared" si="6"/>
        <v>-</v>
      </c>
      <c r="AC20" s="49" t="str">
        <f t="shared" si="7"/>
        <v>-</v>
      </c>
      <c r="AD20" s="52" t="str">
        <f t="shared" si="8"/>
        <v>-</v>
      </c>
    </row>
    <row r="21" spans="1:30" x14ac:dyDescent="0.25">
      <c r="A21" s="29" t="s">
        <v>19</v>
      </c>
      <c r="B21" s="14"/>
      <c r="C21" s="15"/>
      <c r="D21" s="33" t="str">
        <f t="shared" si="3"/>
        <v>-</v>
      </c>
      <c r="E21" s="16" t="str">
        <f>IF($C21&gt;0,SUMIFS(#REF!,#REF!,$A21,#REF!,#REF!),"")</f>
        <v/>
      </c>
      <c r="F21" s="17" t="str">
        <f>IF($C21&gt;0,SUMIFS(#REF!,#REF!,$A21,#REF!,#REF!),"")</f>
        <v/>
      </c>
      <c r="G21" s="18" t="str">
        <f>IF($C21&gt;0,SUMIFS(#REF!,#REF!,$A21,#REF!,#REF!),"")</f>
        <v/>
      </c>
      <c r="H21" s="17" t="str">
        <f>IF($C21&gt;0,SUMIFS(#REF!,#REF!,$A21,#REF!,#REF!),"")</f>
        <v/>
      </c>
      <c r="I21" s="18" t="str">
        <f>IF($C21&gt;0,SUMIFS(#REF!,#REF!,$A21,#REF!,#REF!),"")</f>
        <v/>
      </c>
      <c r="J21" s="18" t="str">
        <f>IF($C21&gt;0,SUMIFS(#REF!,#REF!,$A21,#REF!,#REF!),"")</f>
        <v/>
      </c>
      <c r="K21" s="18" t="str">
        <f>IF($C21&gt;0,SUMIFS(#REF!,#REF!,$A21,#REF!,#REF!),"")</f>
        <v/>
      </c>
      <c r="L21" s="18" t="str">
        <f>IF($C21&gt;0,SUMIFS(#REF!,#REF!,$A21,#REF!,#REF!),"")</f>
        <v/>
      </c>
      <c r="M21" s="18" t="str">
        <f>IF($C21&gt;0,SUMIFS(#REF!,#REF!,$A21,#REF!,#REF!),"")</f>
        <v/>
      </c>
      <c r="N21" s="17" t="str">
        <f>IF($C21&gt;0,SUMIFS(#REF!,#REF!,$A21,#REF!,#REF!),"")</f>
        <v/>
      </c>
      <c r="O21" s="18" t="str">
        <f>IF($C21&gt;0,SUMIFS(#REF!,#REF!,$A21,#REF!,#REF!),"")</f>
        <v/>
      </c>
      <c r="P21" s="17" t="str">
        <f>IF($C21&gt;0,SUMIFS(#REF!,#REF!,$A21,#REF!,#REF!),"")</f>
        <v/>
      </c>
      <c r="Q21" s="18" t="str">
        <f>IF($C21&gt;0,SUMIFS(#REF!,#REF!,$A21,#REF!,#REF!),"")</f>
        <v/>
      </c>
      <c r="R21" s="17" t="str">
        <f>IF($C21&gt;0,SUMIFS(#REF!,#REF!,$A21,#REF!,#REF!),"")</f>
        <v/>
      </c>
      <c r="S21" s="17" t="str">
        <f>IF($C21&gt;0,SUMIFS(#REF!,#REF!,$A21,#REF!,#REF!),"")</f>
        <v/>
      </c>
      <c r="T21" s="17" t="str">
        <f>IF($C21&gt;0,SUMIFS(#REF!,#REF!,$A21,#REF!,#REF!),"")</f>
        <v/>
      </c>
      <c r="U21" s="17" t="str">
        <f>IF($C21&gt;0,SUMIFS(#REF!,#REF!,$A21,#REF!,#REF!),"")</f>
        <v/>
      </c>
      <c r="V21" s="14" t="str">
        <f>IF($C21&gt;0,SUMIFS(#REF!,#REF!,$A21,#REF!,#REF!),"")</f>
        <v/>
      </c>
      <c r="W21" s="19" t="str">
        <f>IF($C21&gt;0,SUMIFS(#REF!,#REF!,$A21,#REF!,#REF!),"")</f>
        <v/>
      </c>
      <c r="X21" s="19" t="str">
        <f>IF($C21&gt;0,SUMIFS(#REF!,#REF!,$A21,#REF!,#REF!),"")</f>
        <v/>
      </c>
      <c r="Y21" s="20" t="str">
        <f>IF($C21&gt;0,SUMIFS(#REF!,#REF!,$A21,#REF!,#REF!),"")</f>
        <v/>
      </c>
      <c r="Z21" s="45" t="str">
        <f t="shared" si="4"/>
        <v>-</v>
      </c>
      <c r="AA21" s="46" t="str">
        <f t="shared" si="5"/>
        <v>-</v>
      </c>
      <c r="AB21" s="46" t="str">
        <f t="shared" si="6"/>
        <v>-</v>
      </c>
      <c r="AC21" s="50" t="str">
        <f t="shared" si="7"/>
        <v>-</v>
      </c>
      <c r="AD21" s="53" t="str">
        <f t="shared" si="8"/>
        <v>-</v>
      </c>
    </row>
    <row r="22" spans="1:30" x14ac:dyDescent="0.25">
      <c r="A22" s="29" t="s">
        <v>20</v>
      </c>
      <c r="B22" s="14"/>
      <c r="C22" s="15"/>
      <c r="D22" s="33" t="str">
        <f t="shared" si="3"/>
        <v>-</v>
      </c>
      <c r="E22" s="16" t="str">
        <f>IF($C22&gt;0,SUMIFS(#REF!,#REF!,$A22,#REF!,#REF!),"")</f>
        <v/>
      </c>
      <c r="F22" s="17" t="str">
        <f>IF($C22&gt;0,SUMIFS(#REF!,#REF!,$A22,#REF!,#REF!),"")</f>
        <v/>
      </c>
      <c r="G22" s="18" t="str">
        <f>IF($C22&gt;0,SUMIFS(#REF!,#REF!,$A22,#REF!,#REF!),"")</f>
        <v/>
      </c>
      <c r="H22" s="17" t="str">
        <f>IF($C22&gt;0,SUMIFS(#REF!,#REF!,$A22,#REF!,#REF!),"")</f>
        <v/>
      </c>
      <c r="I22" s="18" t="str">
        <f>IF($C22&gt;0,SUMIFS(#REF!,#REF!,$A22,#REF!,#REF!),"")</f>
        <v/>
      </c>
      <c r="J22" s="18" t="str">
        <f>IF($C22&gt;0,SUMIFS(#REF!,#REF!,$A22,#REF!,#REF!),"")</f>
        <v/>
      </c>
      <c r="K22" s="18" t="str">
        <f>IF($C22&gt;0,SUMIFS(#REF!,#REF!,$A22,#REF!,#REF!),"")</f>
        <v/>
      </c>
      <c r="L22" s="18" t="str">
        <f>IF($C22&gt;0,SUMIFS(#REF!,#REF!,$A22,#REF!,#REF!),"")</f>
        <v/>
      </c>
      <c r="M22" s="18" t="str">
        <f>IF($C22&gt;0,SUMIFS(#REF!,#REF!,$A22,#REF!,#REF!),"")</f>
        <v/>
      </c>
      <c r="N22" s="17" t="str">
        <f>IF($C22&gt;0,SUMIFS(#REF!,#REF!,$A22,#REF!,#REF!),"")</f>
        <v/>
      </c>
      <c r="O22" s="18" t="str">
        <f>IF($C22&gt;0,SUMIFS(#REF!,#REF!,$A22,#REF!,#REF!),"")</f>
        <v/>
      </c>
      <c r="P22" s="17" t="str">
        <f>IF($C22&gt;0,SUMIFS(#REF!,#REF!,$A22,#REF!,#REF!),"")</f>
        <v/>
      </c>
      <c r="Q22" s="18" t="str">
        <f>IF($C22&gt;0,SUMIFS(#REF!,#REF!,$A22,#REF!,#REF!),"")</f>
        <v/>
      </c>
      <c r="R22" s="17" t="str">
        <f>IF($C22&gt;0,SUMIFS(#REF!,#REF!,$A22,#REF!,#REF!),"")</f>
        <v/>
      </c>
      <c r="S22" s="17" t="str">
        <f>IF($C22&gt;0,SUMIFS(#REF!,#REF!,$A22,#REF!,#REF!),"")</f>
        <v/>
      </c>
      <c r="T22" s="17" t="str">
        <f>IF($C22&gt;0,SUMIFS(#REF!,#REF!,$A22,#REF!,#REF!),"")</f>
        <v/>
      </c>
      <c r="U22" s="17" t="str">
        <f>IF($C22&gt;0,SUMIFS(#REF!,#REF!,$A22,#REF!,#REF!),"")</f>
        <v/>
      </c>
      <c r="V22" s="14" t="str">
        <f>IF($C22&gt;0,SUMIFS(#REF!,#REF!,$A22,#REF!,#REF!),"")</f>
        <v/>
      </c>
      <c r="W22" s="19" t="str">
        <f>IF($C22&gt;0,SUMIFS(#REF!,#REF!,$A22,#REF!,#REF!),"")</f>
        <v/>
      </c>
      <c r="X22" s="19" t="str">
        <f>IF($C22&gt;0,SUMIFS(#REF!,#REF!,$A22,#REF!,#REF!),"")</f>
        <v/>
      </c>
      <c r="Y22" s="20" t="str">
        <f>IF($C22&gt;0,SUMIFS(#REF!,#REF!,$A22,#REF!,#REF!),"")</f>
        <v/>
      </c>
      <c r="Z22" s="45" t="str">
        <f t="shared" si="4"/>
        <v>-</v>
      </c>
      <c r="AA22" s="46" t="str">
        <f t="shared" si="5"/>
        <v>-</v>
      </c>
      <c r="AB22" s="46" t="str">
        <f t="shared" si="6"/>
        <v>-</v>
      </c>
      <c r="AC22" s="50" t="str">
        <f t="shared" si="7"/>
        <v>-</v>
      </c>
      <c r="AD22" s="53" t="str">
        <f t="shared" si="8"/>
        <v>-</v>
      </c>
    </row>
    <row r="23" spans="1:30" x14ac:dyDescent="0.25">
      <c r="A23" s="29" t="s">
        <v>21</v>
      </c>
      <c r="B23" s="14"/>
      <c r="C23" s="15"/>
      <c r="D23" s="33" t="str">
        <f t="shared" si="3"/>
        <v>-</v>
      </c>
      <c r="E23" s="16" t="str">
        <f>IF($C23&gt;0,SUMIFS(#REF!,#REF!,$A23,#REF!,#REF!),"")</f>
        <v/>
      </c>
      <c r="F23" s="17" t="str">
        <f>IF($C23&gt;0,SUMIFS(#REF!,#REF!,$A23,#REF!,#REF!),"")</f>
        <v/>
      </c>
      <c r="G23" s="18" t="str">
        <f>IF($C23&gt;0,SUMIFS(#REF!,#REF!,$A23,#REF!,#REF!),"")</f>
        <v/>
      </c>
      <c r="H23" s="17" t="str">
        <f>IF($C23&gt;0,SUMIFS(#REF!,#REF!,$A23,#REF!,#REF!),"")</f>
        <v/>
      </c>
      <c r="I23" s="18" t="str">
        <f>IF($C23&gt;0,SUMIFS(#REF!,#REF!,$A23,#REF!,#REF!),"")</f>
        <v/>
      </c>
      <c r="J23" s="18" t="str">
        <f>IF($C23&gt;0,SUMIFS(#REF!,#REF!,$A23,#REF!,#REF!),"")</f>
        <v/>
      </c>
      <c r="K23" s="18" t="str">
        <f>IF($C23&gt;0,SUMIFS(#REF!,#REF!,$A23,#REF!,#REF!),"")</f>
        <v/>
      </c>
      <c r="L23" s="18" t="str">
        <f>IF($C23&gt;0,SUMIFS(#REF!,#REF!,$A23,#REF!,#REF!),"")</f>
        <v/>
      </c>
      <c r="M23" s="18" t="str">
        <f>IF($C23&gt;0,SUMIFS(#REF!,#REF!,$A23,#REF!,#REF!),"")</f>
        <v/>
      </c>
      <c r="N23" s="17" t="str">
        <f>IF($C23&gt;0,SUMIFS(#REF!,#REF!,$A23,#REF!,#REF!),"")</f>
        <v/>
      </c>
      <c r="O23" s="18" t="str">
        <f>IF($C23&gt;0,SUMIFS(#REF!,#REF!,$A23,#REF!,#REF!),"")</f>
        <v/>
      </c>
      <c r="P23" s="17" t="str">
        <f>IF($C23&gt;0,SUMIFS(#REF!,#REF!,$A23,#REF!,#REF!),"")</f>
        <v/>
      </c>
      <c r="Q23" s="18" t="str">
        <f>IF($C23&gt;0,SUMIFS(#REF!,#REF!,$A23,#REF!,#REF!),"")</f>
        <v/>
      </c>
      <c r="R23" s="17" t="str">
        <f>IF($C23&gt;0,SUMIFS(#REF!,#REF!,$A23,#REF!,#REF!),"")</f>
        <v/>
      </c>
      <c r="S23" s="17" t="str">
        <f>IF($C23&gt;0,SUMIFS(#REF!,#REF!,$A23,#REF!,#REF!),"")</f>
        <v/>
      </c>
      <c r="T23" s="17" t="str">
        <f>IF($C23&gt;0,SUMIFS(#REF!,#REF!,$A23,#REF!,#REF!),"")</f>
        <v/>
      </c>
      <c r="U23" s="17" t="str">
        <f>IF($C23&gt;0,SUMIFS(#REF!,#REF!,$A23,#REF!,#REF!),"")</f>
        <v/>
      </c>
      <c r="V23" s="14" t="str">
        <f>IF($C23&gt;0,SUMIFS(#REF!,#REF!,$A23,#REF!,#REF!),"")</f>
        <v/>
      </c>
      <c r="W23" s="19" t="str">
        <f>IF($C23&gt;0,SUMIFS(#REF!,#REF!,$A23,#REF!,#REF!),"")</f>
        <v/>
      </c>
      <c r="X23" s="19" t="str">
        <f>IF($C23&gt;0,SUMIFS(#REF!,#REF!,$A23,#REF!,#REF!),"")</f>
        <v/>
      </c>
      <c r="Y23" s="20" t="str">
        <f>IF($C23&gt;0,SUMIFS(#REF!,#REF!,$A23,#REF!,#REF!),"")</f>
        <v/>
      </c>
      <c r="Z23" s="45" t="str">
        <f t="shared" si="4"/>
        <v>-</v>
      </c>
      <c r="AA23" s="46" t="str">
        <f t="shared" si="5"/>
        <v>-</v>
      </c>
      <c r="AB23" s="46" t="str">
        <f t="shared" si="6"/>
        <v>-</v>
      </c>
      <c r="AC23" s="50" t="str">
        <f t="shared" si="7"/>
        <v>-</v>
      </c>
      <c r="AD23" s="53" t="str">
        <f t="shared" si="8"/>
        <v>-</v>
      </c>
    </row>
    <row r="24" spans="1:30" ht="15.75" thickBot="1" x14ac:dyDescent="0.3">
      <c r="A24" s="30" t="s">
        <v>22</v>
      </c>
      <c r="B24" s="21"/>
      <c r="C24" s="22"/>
      <c r="D24" s="34" t="str">
        <f t="shared" si="3"/>
        <v>-</v>
      </c>
      <c r="E24" s="23" t="str">
        <f>IF($C24&gt;0,SUMIFS(#REF!,#REF!,$A24,#REF!,#REF!),"")</f>
        <v/>
      </c>
      <c r="F24" s="24" t="str">
        <f>IF($C24&gt;0,SUMIFS(#REF!,#REF!,$A24,#REF!,#REF!),"")</f>
        <v/>
      </c>
      <c r="G24" s="25" t="str">
        <f>IF($C24&gt;0,SUMIFS(#REF!,#REF!,$A24,#REF!,#REF!),"")</f>
        <v/>
      </c>
      <c r="H24" s="24" t="str">
        <f>IF($C24&gt;0,SUMIFS(#REF!,#REF!,$A24,#REF!,#REF!),"")</f>
        <v/>
      </c>
      <c r="I24" s="25" t="str">
        <f>IF($C24&gt;0,SUMIFS(#REF!,#REF!,$A24,#REF!,#REF!),"")</f>
        <v/>
      </c>
      <c r="J24" s="25" t="str">
        <f>IF($C24&gt;0,SUMIFS(#REF!,#REF!,$A24,#REF!,#REF!),"")</f>
        <v/>
      </c>
      <c r="K24" s="25" t="str">
        <f>IF($C24&gt;0,SUMIFS(#REF!,#REF!,$A24,#REF!,#REF!),"")</f>
        <v/>
      </c>
      <c r="L24" s="25" t="str">
        <f>IF($C24&gt;0,SUMIFS(#REF!,#REF!,$A24,#REF!,#REF!),"")</f>
        <v/>
      </c>
      <c r="M24" s="25" t="str">
        <f>IF($C24&gt;0,SUMIFS(#REF!,#REF!,$A24,#REF!,#REF!),"")</f>
        <v/>
      </c>
      <c r="N24" s="24" t="str">
        <f>IF($C24&gt;0,SUMIFS(#REF!,#REF!,$A24,#REF!,#REF!),"")</f>
        <v/>
      </c>
      <c r="O24" s="25" t="str">
        <f>IF($C24&gt;0,SUMIFS(#REF!,#REF!,$A24,#REF!,#REF!),"")</f>
        <v/>
      </c>
      <c r="P24" s="24" t="str">
        <f>IF($C24&gt;0,SUMIFS(#REF!,#REF!,$A24,#REF!,#REF!),"")</f>
        <v/>
      </c>
      <c r="Q24" s="25" t="str">
        <f>IF($C24&gt;0,SUMIFS(#REF!,#REF!,$A24,#REF!,#REF!),"")</f>
        <v/>
      </c>
      <c r="R24" s="24" t="str">
        <f>IF($C24&gt;0,SUMIFS(#REF!,#REF!,$A24,#REF!,#REF!),"")</f>
        <v/>
      </c>
      <c r="S24" s="24" t="str">
        <f>IF($C24&gt;0,SUMIFS(#REF!,#REF!,$A24,#REF!,#REF!),"")</f>
        <v/>
      </c>
      <c r="T24" s="24" t="str">
        <f>IF($C24&gt;0,SUMIFS(#REF!,#REF!,$A24,#REF!,#REF!),"")</f>
        <v/>
      </c>
      <c r="U24" s="24" t="str">
        <f>IF($C24&gt;0,SUMIFS(#REF!,#REF!,$A24,#REF!,#REF!),"")</f>
        <v/>
      </c>
      <c r="V24" s="21" t="str">
        <f>IF($C24&gt;0,SUMIFS(#REF!,#REF!,$A24,#REF!,#REF!),"")</f>
        <v/>
      </c>
      <c r="W24" s="26" t="str">
        <f>IF($C24&gt;0,SUMIFS(#REF!,#REF!,$A24,#REF!,#REF!),"")</f>
        <v/>
      </c>
      <c r="X24" s="26" t="str">
        <f>IF($C24&gt;0,SUMIFS(#REF!,#REF!,$A24,#REF!,#REF!),"")</f>
        <v/>
      </c>
      <c r="Y24" s="27" t="str">
        <f>IF($C24&gt;0,SUMIFS(#REF!,#REF!,$A24,#REF!,#REF!),"")</f>
        <v/>
      </c>
      <c r="Z24" s="47" t="str">
        <f t="shared" si="4"/>
        <v>-</v>
      </c>
      <c r="AA24" s="48" t="str">
        <f t="shared" si="5"/>
        <v>-</v>
      </c>
      <c r="AB24" s="48" t="str">
        <f t="shared" si="6"/>
        <v>-</v>
      </c>
      <c r="AC24" s="51" t="str">
        <f t="shared" si="7"/>
        <v>-</v>
      </c>
      <c r="AD24" s="54" t="str">
        <f t="shared" si="8"/>
        <v>-</v>
      </c>
    </row>
    <row r="25" spans="1:30" x14ac:dyDescent="0.25">
      <c r="A25" s="28" t="s">
        <v>23</v>
      </c>
      <c r="B25" s="7"/>
      <c r="C25" s="8"/>
      <c r="D25" s="32" t="str">
        <f t="shared" si="3"/>
        <v>-</v>
      </c>
      <c r="E25" s="9" t="str">
        <f>IF($C25&gt;0,SUMIFS(#REF!,#REF!,$A25,#REF!,#REF!),"")</f>
        <v/>
      </c>
      <c r="F25" s="10" t="str">
        <f>IF($C25&gt;0,SUMIFS(#REF!,#REF!,$A25,#REF!,#REF!),"")</f>
        <v/>
      </c>
      <c r="G25" s="11" t="str">
        <f>IF($C25&gt;0,SUMIFS(#REF!,#REF!,$A25,#REF!,#REF!),"")</f>
        <v/>
      </c>
      <c r="H25" s="10" t="str">
        <f>IF($C25&gt;0,SUMIFS(#REF!,#REF!,$A25,#REF!,#REF!),"")</f>
        <v/>
      </c>
      <c r="I25" s="11" t="str">
        <f>IF($C25&gt;0,SUMIFS(#REF!,#REF!,$A25,#REF!,#REF!),"")</f>
        <v/>
      </c>
      <c r="J25" s="11" t="str">
        <f>IF($C25&gt;0,SUMIFS(#REF!,#REF!,$A25,#REF!,#REF!),"")</f>
        <v/>
      </c>
      <c r="K25" s="11" t="str">
        <f>IF($C25&gt;0,SUMIFS(#REF!,#REF!,$A25,#REF!,#REF!),"")</f>
        <v/>
      </c>
      <c r="L25" s="11" t="str">
        <f>IF($C25&gt;0,SUMIFS(#REF!,#REF!,$A25,#REF!,#REF!),"")</f>
        <v/>
      </c>
      <c r="M25" s="11" t="str">
        <f>IF($C25&gt;0,SUMIFS(#REF!,#REF!,$A25,#REF!,#REF!),"")</f>
        <v/>
      </c>
      <c r="N25" s="10" t="str">
        <f>IF($C25&gt;0,SUMIFS(#REF!,#REF!,$A25,#REF!,#REF!),"")</f>
        <v/>
      </c>
      <c r="O25" s="11" t="str">
        <f>IF($C25&gt;0,SUMIFS(#REF!,#REF!,$A25,#REF!,#REF!),"")</f>
        <v/>
      </c>
      <c r="P25" s="10" t="str">
        <f>IF($C25&gt;0,SUMIFS(#REF!,#REF!,$A25,#REF!,#REF!),"")</f>
        <v/>
      </c>
      <c r="Q25" s="11" t="str">
        <f>IF($C25&gt;0,SUMIFS(#REF!,#REF!,$A25,#REF!,#REF!),"")</f>
        <v/>
      </c>
      <c r="R25" s="10" t="str">
        <f>IF($C25&gt;0,SUMIFS(#REF!,#REF!,$A25,#REF!,#REF!),"")</f>
        <v/>
      </c>
      <c r="S25" s="10" t="str">
        <f>IF($C25&gt;0,SUMIFS(#REF!,#REF!,$A25,#REF!,#REF!),"")</f>
        <v/>
      </c>
      <c r="T25" s="10" t="str">
        <f>IF($C25&gt;0,SUMIFS(#REF!,#REF!,$A25,#REF!,#REF!),"")</f>
        <v/>
      </c>
      <c r="U25" s="10" t="str">
        <f>IF($C25&gt;0,SUMIFS(#REF!,#REF!,$A25,#REF!,#REF!),"")</f>
        <v/>
      </c>
      <c r="V25" s="7" t="str">
        <f>IF($C25&gt;0,SUMIFS(#REF!,#REF!,$A25,#REF!,#REF!),"")</f>
        <v/>
      </c>
      <c r="W25" s="12" t="str">
        <f>IF($C25&gt;0,SUMIFS(#REF!,#REF!,$A25,#REF!,#REF!),"")</f>
        <v/>
      </c>
      <c r="X25" s="12" t="str">
        <f>IF($C25&gt;0,SUMIFS(#REF!,#REF!,$A25,#REF!,#REF!),"")</f>
        <v/>
      </c>
      <c r="Y25" s="13" t="str">
        <f>IF($C25&gt;0,SUMIFS(#REF!,#REF!,$A25,#REF!,#REF!),"")</f>
        <v/>
      </c>
      <c r="Z25" s="43" t="str">
        <f t="shared" si="4"/>
        <v>-</v>
      </c>
      <c r="AA25" s="44" t="str">
        <f t="shared" si="5"/>
        <v>-</v>
      </c>
      <c r="AB25" s="44" t="str">
        <f t="shared" si="6"/>
        <v>-</v>
      </c>
      <c r="AC25" s="49" t="str">
        <f t="shared" si="7"/>
        <v>-</v>
      </c>
      <c r="AD25" s="52" t="str">
        <f t="shared" si="8"/>
        <v>-</v>
      </c>
    </row>
    <row r="26" spans="1:30" x14ac:dyDescent="0.25">
      <c r="A26" s="29" t="s">
        <v>24</v>
      </c>
      <c r="B26" s="14"/>
      <c r="C26" s="15"/>
      <c r="D26" s="33" t="str">
        <f t="shared" si="3"/>
        <v>-</v>
      </c>
      <c r="E26" s="16" t="str">
        <f>IF($C26&gt;0,SUMIFS(#REF!,#REF!,$A26,#REF!,#REF!),"")</f>
        <v/>
      </c>
      <c r="F26" s="17" t="str">
        <f>IF($C26&gt;0,SUMIFS(#REF!,#REF!,$A26,#REF!,#REF!),"")</f>
        <v/>
      </c>
      <c r="G26" s="18" t="str">
        <f>IF($C26&gt;0,SUMIFS(#REF!,#REF!,$A26,#REF!,#REF!),"")</f>
        <v/>
      </c>
      <c r="H26" s="17" t="str">
        <f>IF($C26&gt;0,SUMIFS(#REF!,#REF!,$A26,#REF!,#REF!),"")</f>
        <v/>
      </c>
      <c r="I26" s="18" t="str">
        <f>IF($C26&gt;0,SUMIFS(#REF!,#REF!,$A26,#REF!,#REF!),"")</f>
        <v/>
      </c>
      <c r="J26" s="18" t="str">
        <f>IF($C26&gt;0,SUMIFS(#REF!,#REF!,$A26,#REF!,#REF!),"")</f>
        <v/>
      </c>
      <c r="K26" s="18" t="str">
        <f>IF($C26&gt;0,SUMIFS(#REF!,#REF!,$A26,#REF!,#REF!),"")</f>
        <v/>
      </c>
      <c r="L26" s="18" t="str">
        <f>IF($C26&gt;0,SUMIFS(#REF!,#REF!,$A26,#REF!,#REF!),"")</f>
        <v/>
      </c>
      <c r="M26" s="18" t="str">
        <f>IF($C26&gt;0,SUMIFS(#REF!,#REF!,$A26,#REF!,#REF!),"")</f>
        <v/>
      </c>
      <c r="N26" s="17" t="str">
        <f>IF($C26&gt;0,SUMIFS(#REF!,#REF!,$A26,#REF!,#REF!),"")</f>
        <v/>
      </c>
      <c r="O26" s="18" t="str">
        <f>IF($C26&gt;0,SUMIFS(#REF!,#REF!,$A26,#REF!,#REF!),"")</f>
        <v/>
      </c>
      <c r="P26" s="17" t="str">
        <f>IF($C26&gt;0,SUMIFS(#REF!,#REF!,$A26,#REF!,#REF!),"")</f>
        <v/>
      </c>
      <c r="Q26" s="18" t="str">
        <f>IF($C26&gt;0,SUMIFS(#REF!,#REF!,$A26,#REF!,#REF!),"")</f>
        <v/>
      </c>
      <c r="R26" s="17" t="str">
        <f>IF($C26&gt;0,SUMIFS(#REF!,#REF!,$A26,#REF!,#REF!),"")</f>
        <v/>
      </c>
      <c r="S26" s="17" t="str">
        <f>IF($C26&gt;0,SUMIFS(#REF!,#REF!,$A26,#REF!,#REF!),"")</f>
        <v/>
      </c>
      <c r="T26" s="17" t="str">
        <f>IF($C26&gt;0,SUMIFS(#REF!,#REF!,$A26,#REF!,#REF!),"")</f>
        <v/>
      </c>
      <c r="U26" s="17" t="str">
        <f>IF($C26&gt;0,SUMIFS(#REF!,#REF!,$A26,#REF!,#REF!),"")</f>
        <v/>
      </c>
      <c r="V26" s="14" t="str">
        <f>IF($C26&gt;0,SUMIFS(#REF!,#REF!,$A26,#REF!,#REF!),"")</f>
        <v/>
      </c>
      <c r="W26" s="19" t="str">
        <f>IF($C26&gt;0,SUMIFS(#REF!,#REF!,$A26,#REF!,#REF!),"")</f>
        <v/>
      </c>
      <c r="X26" s="19" t="str">
        <f>IF($C26&gt;0,SUMIFS(#REF!,#REF!,$A26,#REF!,#REF!),"")</f>
        <v/>
      </c>
      <c r="Y26" s="20" t="str">
        <f>IF($C26&gt;0,SUMIFS(#REF!,#REF!,$A26,#REF!,#REF!),"")</f>
        <v/>
      </c>
      <c r="Z26" s="45" t="str">
        <f t="shared" si="4"/>
        <v>-</v>
      </c>
      <c r="AA26" s="46" t="str">
        <f t="shared" si="5"/>
        <v>-</v>
      </c>
      <c r="AB26" s="46" t="str">
        <f t="shared" si="6"/>
        <v>-</v>
      </c>
      <c r="AC26" s="50" t="str">
        <f t="shared" si="7"/>
        <v>-</v>
      </c>
      <c r="AD26" s="53" t="str">
        <f t="shared" si="8"/>
        <v>-</v>
      </c>
    </row>
    <row r="27" spans="1:30" x14ac:dyDescent="0.25">
      <c r="A27" s="29" t="s">
        <v>26</v>
      </c>
      <c r="B27" s="14"/>
      <c r="C27" s="15"/>
      <c r="D27" s="33" t="str">
        <f t="shared" si="3"/>
        <v>-</v>
      </c>
      <c r="E27" s="16" t="str">
        <f>IF($C27&gt;0,SUMIFS(#REF!,#REF!,$A27,#REF!,#REF!),"")</f>
        <v/>
      </c>
      <c r="F27" s="17" t="str">
        <f>IF($C27&gt;0,SUMIFS(#REF!,#REF!,$A27,#REF!,#REF!),"")</f>
        <v/>
      </c>
      <c r="G27" s="18" t="str">
        <f>IF($C27&gt;0,SUMIFS(#REF!,#REF!,$A27,#REF!,#REF!),"")</f>
        <v/>
      </c>
      <c r="H27" s="17" t="str">
        <f>IF($C27&gt;0,SUMIFS(#REF!,#REF!,$A27,#REF!,#REF!),"")</f>
        <v/>
      </c>
      <c r="I27" s="18" t="str">
        <f>IF($C27&gt;0,SUMIFS(#REF!,#REF!,$A27,#REF!,#REF!),"")</f>
        <v/>
      </c>
      <c r="J27" s="18" t="str">
        <f>IF($C27&gt;0,SUMIFS(#REF!,#REF!,$A27,#REF!,#REF!),"")</f>
        <v/>
      </c>
      <c r="K27" s="18" t="str">
        <f>IF($C27&gt;0,SUMIFS(#REF!,#REF!,$A27,#REF!,#REF!),"")</f>
        <v/>
      </c>
      <c r="L27" s="18" t="str">
        <f>IF($C27&gt;0,SUMIFS(#REF!,#REF!,$A27,#REF!,#REF!),"")</f>
        <v/>
      </c>
      <c r="M27" s="18" t="str">
        <f>IF($C27&gt;0,SUMIFS(#REF!,#REF!,$A27,#REF!,#REF!),"")</f>
        <v/>
      </c>
      <c r="N27" s="17" t="str">
        <f>IF($C27&gt;0,SUMIFS(#REF!,#REF!,$A27,#REF!,#REF!),"")</f>
        <v/>
      </c>
      <c r="O27" s="18" t="str">
        <f>IF($C27&gt;0,SUMIFS(#REF!,#REF!,$A27,#REF!,#REF!),"")</f>
        <v/>
      </c>
      <c r="P27" s="17" t="str">
        <f>IF($C27&gt;0,SUMIFS(#REF!,#REF!,$A27,#REF!,#REF!),"")</f>
        <v/>
      </c>
      <c r="Q27" s="18" t="str">
        <f>IF($C27&gt;0,SUMIFS(#REF!,#REF!,$A27,#REF!,#REF!),"")</f>
        <v/>
      </c>
      <c r="R27" s="17" t="str">
        <f>IF($C27&gt;0,SUMIFS(#REF!,#REF!,$A27,#REF!,#REF!),"")</f>
        <v/>
      </c>
      <c r="S27" s="17" t="str">
        <f>IF($C27&gt;0,SUMIFS(#REF!,#REF!,$A27,#REF!,#REF!),"")</f>
        <v/>
      </c>
      <c r="T27" s="17" t="str">
        <f>IF($C27&gt;0,SUMIFS(#REF!,#REF!,$A27,#REF!,#REF!),"")</f>
        <v/>
      </c>
      <c r="U27" s="17" t="str">
        <f>IF($C27&gt;0,SUMIFS(#REF!,#REF!,$A27,#REF!,#REF!),"")</f>
        <v/>
      </c>
      <c r="V27" s="14" t="str">
        <f>IF($C27&gt;0,SUMIFS(#REF!,#REF!,$A27,#REF!,#REF!),"")</f>
        <v/>
      </c>
      <c r="W27" s="19" t="str">
        <f>IF($C27&gt;0,SUMIFS(#REF!,#REF!,$A27,#REF!,#REF!),"")</f>
        <v/>
      </c>
      <c r="X27" s="19" t="str">
        <f>IF($C27&gt;0,SUMIFS(#REF!,#REF!,$A27,#REF!,#REF!),"")</f>
        <v/>
      </c>
      <c r="Y27" s="20" t="str">
        <f>IF($C27&gt;0,SUMIFS(#REF!,#REF!,$A27,#REF!,#REF!),"")</f>
        <v/>
      </c>
      <c r="Z27" s="45" t="str">
        <f t="shared" si="4"/>
        <v>-</v>
      </c>
      <c r="AA27" s="46" t="str">
        <f t="shared" si="5"/>
        <v>-</v>
      </c>
      <c r="AB27" s="46" t="str">
        <f t="shared" si="6"/>
        <v>-</v>
      </c>
      <c r="AC27" s="50" t="str">
        <f t="shared" si="7"/>
        <v>-</v>
      </c>
      <c r="AD27" s="53" t="str">
        <f t="shared" si="8"/>
        <v>-</v>
      </c>
    </row>
    <row r="28" spans="1:30" x14ac:dyDescent="0.25">
      <c r="A28" s="29" t="s">
        <v>25</v>
      </c>
      <c r="B28" s="14"/>
      <c r="C28" s="15"/>
      <c r="D28" s="33" t="str">
        <f t="shared" si="3"/>
        <v>-</v>
      </c>
      <c r="E28" s="16" t="str">
        <f>IF($C28&gt;0,SUMIFS(#REF!,#REF!,$A28,#REF!,#REF!),"")</f>
        <v/>
      </c>
      <c r="F28" s="17" t="str">
        <f>IF($C28&gt;0,SUMIFS(#REF!,#REF!,$A28,#REF!,#REF!),"")</f>
        <v/>
      </c>
      <c r="G28" s="18" t="str">
        <f>IF($C28&gt;0,SUMIFS(#REF!,#REF!,$A28,#REF!,#REF!),"")</f>
        <v/>
      </c>
      <c r="H28" s="17" t="str">
        <f>IF($C28&gt;0,SUMIFS(#REF!,#REF!,$A28,#REF!,#REF!),"")</f>
        <v/>
      </c>
      <c r="I28" s="18" t="str">
        <f>IF($C28&gt;0,SUMIFS(#REF!,#REF!,$A28,#REF!,#REF!),"")</f>
        <v/>
      </c>
      <c r="J28" s="18" t="str">
        <f>IF($C28&gt;0,SUMIFS(#REF!,#REF!,$A28,#REF!,#REF!),"")</f>
        <v/>
      </c>
      <c r="K28" s="18" t="str">
        <f>IF($C28&gt;0,SUMIFS(#REF!,#REF!,$A28,#REF!,#REF!),"")</f>
        <v/>
      </c>
      <c r="L28" s="18" t="str">
        <f>IF($C28&gt;0,SUMIFS(#REF!,#REF!,$A28,#REF!,#REF!),"")</f>
        <v/>
      </c>
      <c r="M28" s="18" t="str">
        <f>IF($C28&gt;0,SUMIFS(#REF!,#REF!,$A28,#REF!,#REF!),"")</f>
        <v/>
      </c>
      <c r="N28" s="17" t="str">
        <f>IF($C28&gt;0,SUMIFS(#REF!,#REF!,$A28,#REF!,#REF!),"")</f>
        <v/>
      </c>
      <c r="O28" s="18" t="str">
        <f>IF($C28&gt;0,SUMIFS(#REF!,#REF!,$A28,#REF!,#REF!),"")</f>
        <v/>
      </c>
      <c r="P28" s="17" t="str">
        <f>IF($C28&gt;0,SUMIFS(#REF!,#REF!,$A28,#REF!,#REF!),"")</f>
        <v/>
      </c>
      <c r="Q28" s="18" t="str">
        <f>IF($C28&gt;0,SUMIFS(#REF!,#REF!,$A28,#REF!,#REF!),"")</f>
        <v/>
      </c>
      <c r="R28" s="17" t="str">
        <f>IF($C28&gt;0,SUMIFS(#REF!,#REF!,$A28,#REF!,#REF!),"")</f>
        <v/>
      </c>
      <c r="S28" s="17" t="str">
        <f>IF($C28&gt;0,SUMIFS(#REF!,#REF!,$A28,#REF!,#REF!),"")</f>
        <v/>
      </c>
      <c r="T28" s="17" t="str">
        <f>IF($C28&gt;0,SUMIFS(#REF!,#REF!,$A28,#REF!,#REF!),"")</f>
        <v/>
      </c>
      <c r="U28" s="17" t="str">
        <f>IF($C28&gt;0,SUMIFS(#REF!,#REF!,$A28,#REF!,#REF!),"")</f>
        <v/>
      </c>
      <c r="V28" s="14" t="str">
        <f>IF($C28&gt;0,SUMIFS(#REF!,#REF!,$A28,#REF!,#REF!),"")</f>
        <v/>
      </c>
      <c r="W28" s="19" t="str">
        <f>IF($C28&gt;0,SUMIFS(#REF!,#REF!,$A28,#REF!,#REF!),"")</f>
        <v/>
      </c>
      <c r="X28" s="19" t="str">
        <f>IF($C28&gt;0,SUMIFS(#REF!,#REF!,$A28,#REF!,#REF!),"")</f>
        <v/>
      </c>
      <c r="Y28" s="20" t="str">
        <f>IF($C28&gt;0,SUMIFS(#REF!,#REF!,$A28,#REF!,#REF!),"")</f>
        <v/>
      </c>
      <c r="Z28" s="45" t="str">
        <f t="shared" si="4"/>
        <v>-</v>
      </c>
      <c r="AA28" s="46" t="str">
        <f t="shared" si="5"/>
        <v>-</v>
      </c>
      <c r="AB28" s="46" t="str">
        <f t="shared" si="6"/>
        <v>-</v>
      </c>
      <c r="AC28" s="50" t="str">
        <f t="shared" si="7"/>
        <v>-</v>
      </c>
      <c r="AD28" s="53" t="str">
        <f t="shared" si="8"/>
        <v>-</v>
      </c>
    </row>
    <row r="29" spans="1:30" ht="15.75" thickBot="1" x14ac:dyDescent="0.3">
      <c r="A29" s="30" t="s">
        <v>27</v>
      </c>
      <c r="B29" s="21"/>
      <c r="C29" s="22"/>
      <c r="D29" s="34" t="str">
        <f t="shared" si="3"/>
        <v>-</v>
      </c>
      <c r="E29" s="23" t="str">
        <f>IF($C29&gt;0,SUMIFS(#REF!,#REF!,$A29,#REF!,#REF!),"")</f>
        <v/>
      </c>
      <c r="F29" s="24" t="str">
        <f>IF($C29&gt;0,SUMIFS(#REF!,#REF!,$A29,#REF!,#REF!),"")</f>
        <v/>
      </c>
      <c r="G29" s="25" t="str">
        <f>IF($C29&gt;0,SUMIFS(#REF!,#REF!,$A29,#REF!,#REF!),"")</f>
        <v/>
      </c>
      <c r="H29" s="24" t="str">
        <f>IF($C29&gt;0,SUMIFS(#REF!,#REF!,$A29,#REF!,#REF!),"")</f>
        <v/>
      </c>
      <c r="I29" s="25" t="str">
        <f>IF($C29&gt;0,SUMIFS(#REF!,#REF!,$A29,#REF!,#REF!),"")</f>
        <v/>
      </c>
      <c r="J29" s="25" t="str">
        <f>IF($C29&gt;0,SUMIFS(#REF!,#REF!,$A29,#REF!,#REF!),"")</f>
        <v/>
      </c>
      <c r="K29" s="25" t="str">
        <f>IF($C29&gt;0,SUMIFS(#REF!,#REF!,$A29,#REF!,#REF!),"")</f>
        <v/>
      </c>
      <c r="L29" s="25" t="str">
        <f>IF($C29&gt;0,SUMIFS(#REF!,#REF!,$A29,#REF!,#REF!),"")</f>
        <v/>
      </c>
      <c r="M29" s="25" t="str">
        <f>IF($C29&gt;0,SUMIFS(#REF!,#REF!,$A29,#REF!,#REF!),"")</f>
        <v/>
      </c>
      <c r="N29" s="24" t="str">
        <f>IF($C29&gt;0,SUMIFS(#REF!,#REF!,$A29,#REF!,#REF!),"")</f>
        <v/>
      </c>
      <c r="O29" s="25" t="str">
        <f>IF($C29&gt;0,SUMIFS(#REF!,#REF!,$A29,#REF!,#REF!),"")</f>
        <v/>
      </c>
      <c r="P29" s="24" t="str">
        <f>IF($C29&gt;0,SUMIFS(#REF!,#REF!,$A29,#REF!,#REF!),"")</f>
        <v/>
      </c>
      <c r="Q29" s="25" t="str">
        <f>IF($C29&gt;0,SUMIFS(#REF!,#REF!,$A29,#REF!,#REF!),"")</f>
        <v/>
      </c>
      <c r="R29" s="24" t="str">
        <f>IF($C29&gt;0,SUMIFS(#REF!,#REF!,$A29,#REF!,#REF!),"")</f>
        <v/>
      </c>
      <c r="S29" s="24" t="str">
        <f>IF($C29&gt;0,SUMIFS(#REF!,#REF!,$A29,#REF!,#REF!),"")</f>
        <v/>
      </c>
      <c r="T29" s="24" t="str">
        <f>IF($C29&gt;0,SUMIFS(#REF!,#REF!,$A29,#REF!,#REF!),"")</f>
        <v/>
      </c>
      <c r="U29" s="24" t="str">
        <f>IF($C29&gt;0,SUMIFS(#REF!,#REF!,$A29,#REF!,#REF!),"")</f>
        <v/>
      </c>
      <c r="V29" s="21" t="str">
        <f>IF($C29&gt;0,SUMIFS(#REF!,#REF!,$A29,#REF!,#REF!),"")</f>
        <v/>
      </c>
      <c r="W29" s="26" t="str">
        <f>IF($C29&gt;0,SUMIFS(#REF!,#REF!,$A29,#REF!,#REF!),"")</f>
        <v/>
      </c>
      <c r="X29" s="26" t="str">
        <f>IF($C29&gt;0,SUMIFS(#REF!,#REF!,$A29,#REF!,#REF!),"")</f>
        <v/>
      </c>
      <c r="Y29" s="27" t="str">
        <f>IF($C29&gt;0,SUMIFS(#REF!,#REF!,$A29,#REF!,#REF!),"")</f>
        <v/>
      </c>
      <c r="Z29" s="47" t="str">
        <f t="shared" si="4"/>
        <v>-</v>
      </c>
      <c r="AA29" s="48" t="str">
        <f t="shared" si="5"/>
        <v>-</v>
      </c>
      <c r="AB29" s="48" t="str">
        <f t="shared" si="6"/>
        <v>-</v>
      </c>
      <c r="AC29" s="51" t="str">
        <f t="shared" si="7"/>
        <v>-</v>
      </c>
      <c r="AD29" s="54" t="str">
        <f t="shared" si="8"/>
        <v>-</v>
      </c>
    </row>
    <row r="30" spans="1:30" x14ac:dyDescent="0.25">
      <c r="A30" s="28" t="s">
        <v>28</v>
      </c>
      <c r="B30" s="7"/>
      <c r="C30" s="8"/>
      <c r="D30" s="32" t="str">
        <f t="shared" si="3"/>
        <v>-</v>
      </c>
      <c r="E30" s="9" t="str">
        <f>IF($C30&gt;0,SUMIFS(#REF!,#REF!,$A30,#REF!,#REF!),"")</f>
        <v/>
      </c>
      <c r="F30" s="10" t="str">
        <f>IF($C30&gt;0,SUMIFS(#REF!,#REF!,$A30,#REF!,#REF!),"")</f>
        <v/>
      </c>
      <c r="G30" s="11" t="str">
        <f>IF($C30&gt;0,SUMIFS(#REF!,#REF!,$A30,#REF!,#REF!),"")</f>
        <v/>
      </c>
      <c r="H30" s="10" t="str">
        <f>IF($C30&gt;0,SUMIFS(#REF!,#REF!,$A30,#REF!,#REF!),"")</f>
        <v/>
      </c>
      <c r="I30" s="11" t="str">
        <f>IF($C30&gt;0,SUMIFS(#REF!,#REF!,$A30,#REF!,#REF!),"")</f>
        <v/>
      </c>
      <c r="J30" s="11" t="str">
        <f>IF($C30&gt;0,SUMIFS(#REF!,#REF!,$A30,#REF!,#REF!),"")</f>
        <v/>
      </c>
      <c r="K30" s="11" t="str">
        <f>IF($C30&gt;0,SUMIFS(#REF!,#REF!,$A30,#REF!,#REF!),"")</f>
        <v/>
      </c>
      <c r="L30" s="11" t="str">
        <f>IF($C30&gt;0,SUMIFS(#REF!,#REF!,$A30,#REF!,#REF!),"")</f>
        <v/>
      </c>
      <c r="M30" s="11" t="str">
        <f>IF($C30&gt;0,SUMIFS(#REF!,#REF!,$A30,#REF!,#REF!),"")</f>
        <v/>
      </c>
      <c r="N30" s="10" t="str">
        <f>IF($C30&gt;0,SUMIFS(#REF!,#REF!,$A30,#REF!,#REF!),"")</f>
        <v/>
      </c>
      <c r="O30" s="11" t="str">
        <f>IF($C30&gt;0,SUMIFS(#REF!,#REF!,$A30,#REF!,#REF!),"")</f>
        <v/>
      </c>
      <c r="P30" s="10" t="str">
        <f>IF($C30&gt;0,SUMIFS(#REF!,#REF!,$A30,#REF!,#REF!),"")</f>
        <v/>
      </c>
      <c r="Q30" s="11" t="str">
        <f>IF($C30&gt;0,SUMIFS(#REF!,#REF!,$A30,#REF!,#REF!),"")</f>
        <v/>
      </c>
      <c r="R30" s="10" t="str">
        <f>IF($C30&gt;0,SUMIFS(#REF!,#REF!,$A30,#REF!,#REF!),"")</f>
        <v/>
      </c>
      <c r="S30" s="10" t="str">
        <f>IF($C30&gt;0,SUMIFS(#REF!,#REF!,$A30,#REF!,#REF!),"")</f>
        <v/>
      </c>
      <c r="T30" s="10" t="str">
        <f>IF($C30&gt;0,SUMIFS(#REF!,#REF!,$A30,#REF!,#REF!),"")</f>
        <v/>
      </c>
      <c r="U30" s="10" t="str">
        <f>IF($C30&gt;0,SUMIFS(#REF!,#REF!,$A30,#REF!,#REF!),"")</f>
        <v/>
      </c>
      <c r="V30" s="7" t="str">
        <f>IF($C30&gt;0,SUMIFS(#REF!,#REF!,$A30,#REF!,#REF!),"")</f>
        <v/>
      </c>
      <c r="W30" s="12" t="str">
        <f>IF($C30&gt;0,SUMIFS(#REF!,#REF!,$A30,#REF!,#REF!),"")</f>
        <v/>
      </c>
      <c r="X30" s="12" t="str">
        <f>IF($C30&gt;0,SUMIFS(#REF!,#REF!,$A30,#REF!,#REF!),"")</f>
        <v/>
      </c>
      <c r="Y30" s="13" t="str">
        <f>IF($C30&gt;0,SUMIFS(#REF!,#REF!,$A30,#REF!,#REF!),"")</f>
        <v/>
      </c>
      <c r="Z30" s="43" t="str">
        <f t="shared" si="4"/>
        <v>-</v>
      </c>
      <c r="AA30" s="44" t="str">
        <f t="shared" si="5"/>
        <v>-</v>
      </c>
      <c r="AB30" s="44" t="str">
        <f t="shared" si="6"/>
        <v>-</v>
      </c>
      <c r="AC30" s="49" t="str">
        <f t="shared" si="7"/>
        <v>-</v>
      </c>
      <c r="AD30" s="52" t="str">
        <f t="shared" si="8"/>
        <v>-</v>
      </c>
    </row>
    <row r="31" spans="1:30" x14ac:dyDescent="0.25">
      <c r="A31" s="29" t="s">
        <v>30</v>
      </c>
      <c r="B31" s="14"/>
      <c r="C31" s="15"/>
      <c r="D31" s="33" t="str">
        <f t="shared" si="3"/>
        <v>-</v>
      </c>
      <c r="E31" s="16" t="str">
        <f>IF($C31&gt;0,SUMIFS(#REF!,#REF!,$A31,#REF!,#REF!),"")</f>
        <v/>
      </c>
      <c r="F31" s="17" t="str">
        <f>IF($C31&gt;0,SUMIFS(#REF!,#REF!,$A31,#REF!,#REF!),"")</f>
        <v/>
      </c>
      <c r="G31" s="18" t="str">
        <f>IF($C31&gt;0,SUMIFS(#REF!,#REF!,$A31,#REF!,#REF!),"")</f>
        <v/>
      </c>
      <c r="H31" s="17" t="str">
        <f>IF($C31&gt;0,SUMIFS(#REF!,#REF!,$A31,#REF!,#REF!),"")</f>
        <v/>
      </c>
      <c r="I31" s="18" t="str">
        <f>IF($C31&gt;0,SUMIFS(#REF!,#REF!,$A31,#REF!,#REF!),"")</f>
        <v/>
      </c>
      <c r="J31" s="18" t="str">
        <f>IF($C31&gt;0,SUMIFS(#REF!,#REF!,$A31,#REF!,#REF!),"")</f>
        <v/>
      </c>
      <c r="K31" s="18" t="str">
        <f>IF($C31&gt;0,SUMIFS(#REF!,#REF!,$A31,#REF!,#REF!),"")</f>
        <v/>
      </c>
      <c r="L31" s="18" t="str">
        <f>IF($C31&gt;0,SUMIFS(#REF!,#REF!,$A31,#REF!,#REF!),"")</f>
        <v/>
      </c>
      <c r="M31" s="18" t="str">
        <f>IF($C31&gt;0,SUMIFS(#REF!,#REF!,$A31,#REF!,#REF!),"")</f>
        <v/>
      </c>
      <c r="N31" s="17" t="str">
        <f>IF($C31&gt;0,SUMIFS(#REF!,#REF!,$A31,#REF!,#REF!),"")</f>
        <v/>
      </c>
      <c r="O31" s="18" t="str">
        <f>IF($C31&gt;0,SUMIFS(#REF!,#REF!,$A31,#REF!,#REF!),"")</f>
        <v/>
      </c>
      <c r="P31" s="17" t="str">
        <f>IF($C31&gt;0,SUMIFS(#REF!,#REF!,$A31,#REF!,#REF!),"")</f>
        <v/>
      </c>
      <c r="Q31" s="18" t="str">
        <f>IF($C31&gt;0,SUMIFS(#REF!,#REF!,$A31,#REF!,#REF!),"")</f>
        <v/>
      </c>
      <c r="R31" s="17" t="str">
        <f>IF($C31&gt;0,SUMIFS(#REF!,#REF!,$A31,#REF!,#REF!),"")</f>
        <v/>
      </c>
      <c r="S31" s="17" t="str">
        <f>IF($C31&gt;0,SUMIFS(#REF!,#REF!,$A31,#REF!,#REF!),"")</f>
        <v/>
      </c>
      <c r="T31" s="17" t="str">
        <f>IF($C31&gt;0,SUMIFS(#REF!,#REF!,$A31,#REF!,#REF!),"")</f>
        <v/>
      </c>
      <c r="U31" s="17" t="str">
        <f>IF($C31&gt;0,SUMIFS(#REF!,#REF!,$A31,#REF!,#REF!),"")</f>
        <v/>
      </c>
      <c r="V31" s="14" t="str">
        <f>IF($C31&gt;0,SUMIFS(#REF!,#REF!,$A31,#REF!,#REF!),"")</f>
        <v/>
      </c>
      <c r="W31" s="19" t="str">
        <f>IF($C31&gt;0,SUMIFS(#REF!,#REF!,$A31,#REF!,#REF!),"")</f>
        <v/>
      </c>
      <c r="X31" s="19" t="str">
        <f>IF($C31&gt;0,SUMIFS(#REF!,#REF!,$A31,#REF!,#REF!),"")</f>
        <v/>
      </c>
      <c r="Y31" s="20" t="str">
        <f>IF($C31&gt;0,SUMIFS(#REF!,#REF!,$A31,#REF!,#REF!),"")</f>
        <v/>
      </c>
      <c r="Z31" s="45" t="str">
        <f t="shared" si="4"/>
        <v>-</v>
      </c>
      <c r="AA31" s="46" t="str">
        <f t="shared" si="5"/>
        <v>-</v>
      </c>
      <c r="AB31" s="46" t="str">
        <f t="shared" si="6"/>
        <v>-</v>
      </c>
      <c r="AC31" s="50" t="str">
        <f t="shared" si="7"/>
        <v>-</v>
      </c>
      <c r="AD31" s="53" t="str">
        <f t="shared" si="8"/>
        <v>-</v>
      </c>
    </row>
    <row r="32" spans="1:30" x14ac:dyDescent="0.25">
      <c r="A32" s="29" t="s">
        <v>31</v>
      </c>
      <c r="B32" s="14"/>
      <c r="C32" s="15"/>
      <c r="D32" s="33" t="str">
        <f t="shared" si="3"/>
        <v>-</v>
      </c>
      <c r="E32" s="16" t="str">
        <f>IF($C32&gt;0,SUMIFS(#REF!,#REF!,$A32,#REF!,#REF!),"")</f>
        <v/>
      </c>
      <c r="F32" s="17" t="str">
        <f>IF($C32&gt;0,SUMIFS(#REF!,#REF!,$A32,#REF!,#REF!),"")</f>
        <v/>
      </c>
      <c r="G32" s="18" t="str">
        <f>IF($C32&gt;0,SUMIFS(#REF!,#REF!,$A32,#REF!,#REF!),"")</f>
        <v/>
      </c>
      <c r="H32" s="17" t="str">
        <f>IF($C32&gt;0,SUMIFS(#REF!,#REF!,$A32,#REF!,#REF!),"")</f>
        <v/>
      </c>
      <c r="I32" s="18" t="str">
        <f>IF($C32&gt;0,SUMIFS(#REF!,#REF!,$A32,#REF!,#REF!),"")</f>
        <v/>
      </c>
      <c r="J32" s="18" t="str">
        <f>IF($C32&gt;0,SUMIFS(#REF!,#REF!,$A32,#REF!,#REF!),"")</f>
        <v/>
      </c>
      <c r="K32" s="18" t="str">
        <f>IF($C32&gt;0,SUMIFS(#REF!,#REF!,$A32,#REF!,#REF!),"")</f>
        <v/>
      </c>
      <c r="L32" s="18" t="str">
        <f>IF($C32&gt;0,SUMIFS(#REF!,#REF!,$A32,#REF!,#REF!),"")</f>
        <v/>
      </c>
      <c r="M32" s="18" t="str">
        <f>IF($C32&gt;0,SUMIFS(#REF!,#REF!,$A32,#REF!,#REF!),"")</f>
        <v/>
      </c>
      <c r="N32" s="17" t="str">
        <f>IF($C32&gt;0,SUMIFS(#REF!,#REF!,$A32,#REF!,#REF!),"")</f>
        <v/>
      </c>
      <c r="O32" s="18" t="str">
        <f>IF($C32&gt;0,SUMIFS(#REF!,#REF!,$A32,#REF!,#REF!),"")</f>
        <v/>
      </c>
      <c r="P32" s="17" t="str">
        <f>IF($C32&gt;0,SUMIFS(#REF!,#REF!,$A32,#REF!,#REF!),"")</f>
        <v/>
      </c>
      <c r="Q32" s="18" t="str">
        <f>IF($C32&gt;0,SUMIFS(#REF!,#REF!,$A32,#REF!,#REF!),"")</f>
        <v/>
      </c>
      <c r="R32" s="17" t="str">
        <f>IF($C32&gt;0,SUMIFS(#REF!,#REF!,$A32,#REF!,#REF!),"")</f>
        <v/>
      </c>
      <c r="S32" s="17" t="str">
        <f>IF($C32&gt;0,SUMIFS(#REF!,#REF!,$A32,#REF!,#REF!),"")</f>
        <v/>
      </c>
      <c r="T32" s="17" t="str">
        <f>IF($C32&gt;0,SUMIFS(#REF!,#REF!,$A32,#REF!,#REF!),"")</f>
        <v/>
      </c>
      <c r="U32" s="17" t="str">
        <f>IF($C32&gt;0,SUMIFS(#REF!,#REF!,$A32,#REF!,#REF!),"")</f>
        <v/>
      </c>
      <c r="V32" s="14" t="str">
        <f>IF($C32&gt;0,SUMIFS(#REF!,#REF!,$A32,#REF!,#REF!),"")</f>
        <v/>
      </c>
      <c r="W32" s="19" t="str">
        <f>IF($C32&gt;0,SUMIFS(#REF!,#REF!,$A32,#REF!,#REF!),"")</f>
        <v/>
      </c>
      <c r="X32" s="19" t="str">
        <f>IF($C32&gt;0,SUMIFS(#REF!,#REF!,$A32,#REF!,#REF!),"")</f>
        <v/>
      </c>
      <c r="Y32" s="20" t="str">
        <f>IF($C32&gt;0,SUMIFS(#REF!,#REF!,$A32,#REF!,#REF!),"")</f>
        <v/>
      </c>
      <c r="Z32" s="45" t="str">
        <f t="shared" si="4"/>
        <v>-</v>
      </c>
      <c r="AA32" s="46" t="str">
        <f t="shared" si="5"/>
        <v>-</v>
      </c>
      <c r="AB32" s="46" t="str">
        <f t="shared" si="6"/>
        <v>-</v>
      </c>
      <c r="AC32" s="50" t="str">
        <f t="shared" si="7"/>
        <v>-</v>
      </c>
      <c r="AD32" s="53" t="str">
        <f t="shared" si="8"/>
        <v>-</v>
      </c>
    </row>
    <row r="33" spans="1:30" x14ac:dyDescent="0.25">
      <c r="A33" s="29" t="s">
        <v>32</v>
      </c>
      <c r="B33" s="14"/>
      <c r="C33" s="15"/>
      <c r="D33" s="33" t="str">
        <f t="shared" si="3"/>
        <v>-</v>
      </c>
      <c r="E33" s="16" t="str">
        <f>IF($C33&gt;0,SUMIFS(#REF!,#REF!,$A33,#REF!,#REF!),"")</f>
        <v/>
      </c>
      <c r="F33" s="17" t="str">
        <f>IF($C33&gt;0,SUMIFS(#REF!,#REF!,$A33,#REF!,#REF!),"")</f>
        <v/>
      </c>
      <c r="G33" s="18" t="str">
        <f>IF($C33&gt;0,SUMIFS(#REF!,#REF!,$A33,#REF!,#REF!),"")</f>
        <v/>
      </c>
      <c r="H33" s="17" t="str">
        <f>IF($C33&gt;0,SUMIFS(#REF!,#REF!,$A33,#REF!,#REF!),"")</f>
        <v/>
      </c>
      <c r="I33" s="18" t="str">
        <f>IF($C33&gt;0,SUMIFS(#REF!,#REF!,$A33,#REF!,#REF!),"")</f>
        <v/>
      </c>
      <c r="J33" s="18" t="str">
        <f>IF($C33&gt;0,SUMIFS(#REF!,#REF!,$A33,#REF!,#REF!),"")</f>
        <v/>
      </c>
      <c r="K33" s="18" t="str">
        <f>IF($C33&gt;0,SUMIFS(#REF!,#REF!,$A33,#REF!,#REF!),"")</f>
        <v/>
      </c>
      <c r="L33" s="18" t="str">
        <f>IF($C33&gt;0,SUMIFS(#REF!,#REF!,$A33,#REF!,#REF!),"")</f>
        <v/>
      </c>
      <c r="M33" s="18" t="str">
        <f>IF($C33&gt;0,SUMIFS(#REF!,#REF!,$A33,#REF!,#REF!),"")</f>
        <v/>
      </c>
      <c r="N33" s="17" t="str">
        <f>IF($C33&gt;0,SUMIFS(#REF!,#REF!,$A33,#REF!,#REF!),"")</f>
        <v/>
      </c>
      <c r="O33" s="18" t="str">
        <f>IF($C33&gt;0,SUMIFS(#REF!,#REF!,$A33,#REF!,#REF!),"")</f>
        <v/>
      </c>
      <c r="P33" s="17" t="str">
        <f>IF($C33&gt;0,SUMIFS(#REF!,#REF!,$A33,#REF!,#REF!),"")</f>
        <v/>
      </c>
      <c r="Q33" s="18" t="str">
        <f>IF($C33&gt;0,SUMIFS(#REF!,#REF!,$A33,#REF!,#REF!),"")</f>
        <v/>
      </c>
      <c r="R33" s="17" t="str">
        <f>IF($C33&gt;0,SUMIFS(#REF!,#REF!,$A33,#REF!,#REF!),"")</f>
        <v/>
      </c>
      <c r="S33" s="17" t="str">
        <f>IF($C33&gt;0,SUMIFS(#REF!,#REF!,$A33,#REF!,#REF!),"")</f>
        <v/>
      </c>
      <c r="T33" s="17" t="str">
        <f>IF($C33&gt;0,SUMIFS(#REF!,#REF!,$A33,#REF!,#REF!),"")</f>
        <v/>
      </c>
      <c r="U33" s="17" t="str">
        <f>IF($C33&gt;0,SUMIFS(#REF!,#REF!,$A33,#REF!,#REF!),"")</f>
        <v/>
      </c>
      <c r="V33" s="14" t="str">
        <f>IF($C33&gt;0,SUMIFS(#REF!,#REF!,$A33,#REF!,#REF!),"")</f>
        <v/>
      </c>
      <c r="W33" s="19" t="str">
        <f>IF($C33&gt;0,SUMIFS(#REF!,#REF!,$A33,#REF!,#REF!),"")</f>
        <v/>
      </c>
      <c r="X33" s="19" t="str">
        <f>IF($C33&gt;0,SUMIFS(#REF!,#REF!,$A33,#REF!,#REF!),"")</f>
        <v/>
      </c>
      <c r="Y33" s="20" t="str">
        <f>IF($C33&gt;0,SUMIFS(#REF!,#REF!,$A33,#REF!,#REF!),"")</f>
        <v/>
      </c>
      <c r="Z33" s="45" t="str">
        <f t="shared" si="4"/>
        <v>-</v>
      </c>
      <c r="AA33" s="46" t="str">
        <f t="shared" si="5"/>
        <v>-</v>
      </c>
      <c r="AB33" s="46" t="str">
        <f t="shared" si="6"/>
        <v>-</v>
      </c>
      <c r="AC33" s="50" t="str">
        <f t="shared" si="7"/>
        <v>-</v>
      </c>
      <c r="AD33" s="53" t="str">
        <f t="shared" si="8"/>
        <v>-</v>
      </c>
    </row>
    <row r="34" spans="1:30" ht="15.75" thickBot="1" x14ac:dyDescent="0.3">
      <c r="A34" s="30" t="s">
        <v>33</v>
      </c>
      <c r="B34" s="21"/>
      <c r="C34" s="22"/>
      <c r="D34" s="34" t="str">
        <f t="shared" si="3"/>
        <v>-</v>
      </c>
      <c r="E34" s="23" t="str">
        <f>IF($C34&gt;0,SUMIFS(#REF!,#REF!,$A34,#REF!,#REF!),"")</f>
        <v/>
      </c>
      <c r="F34" s="24" t="str">
        <f>IF($C34&gt;0,SUMIFS(#REF!,#REF!,$A34,#REF!,#REF!),"")</f>
        <v/>
      </c>
      <c r="G34" s="25" t="str">
        <f>IF($C34&gt;0,SUMIFS(#REF!,#REF!,$A34,#REF!,#REF!),"")</f>
        <v/>
      </c>
      <c r="H34" s="24" t="str">
        <f>IF($C34&gt;0,SUMIFS(#REF!,#REF!,$A34,#REF!,#REF!),"")</f>
        <v/>
      </c>
      <c r="I34" s="25" t="str">
        <f>IF($C34&gt;0,SUMIFS(#REF!,#REF!,$A34,#REF!,#REF!),"")</f>
        <v/>
      </c>
      <c r="J34" s="25" t="str">
        <f>IF($C34&gt;0,SUMIFS(#REF!,#REF!,$A34,#REF!,#REF!),"")</f>
        <v/>
      </c>
      <c r="K34" s="25" t="str">
        <f>IF($C34&gt;0,SUMIFS(#REF!,#REF!,$A34,#REF!,#REF!),"")</f>
        <v/>
      </c>
      <c r="L34" s="25" t="str">
        <f>IF($C34&gt;0,SUMIFS(#REF!,#REF!,$A34,#REF!,#REF!),"")</f>
        <v/>
      </c>
      <c r="M34" s="25" t="str">
        <f>IF($C34&gt;0,SUMIFS(#REF!,#REF!,$A34,#REF!,#REF!),"")</f>
        <v/>
      </c>
      <c r="N34" s="24" t="str">
        <f>IF($C34&gt;0,SUMIFS(#REF!,#REF!,$A34,#REF!,#REF!),"")</f>
        <v/>
      </c>
      <c r="O34" s="25" t="str">
        <f>IF($C34&gt;0,SUMIFS(#REF!,#REF!,$A34,#REF!,#REF!),"")</f>
        <v/>
      </c>
      <c r="P34" s="24" t="str">
        <f>IF($C34&gt;0,SUMIFS(#REF!,#REF!,$A34,#REF!,#REF!),"")</f>
        <v/>
      </c>
      <c r="Q34" s="25" t="str">
        <f>IF($C34&gt;0,SUMIFS(#REF!,#REF!,$A34,#REF!,#REF!),"")</f>
        <v/>
      </c>
      <c r="R34" s="24" t="str">
        <f>IF($C34&gt;0,SUMIFS(#REF!,#REF!,$A34,#REF!,#REF!),"")</f>
        <v/>
      </c>
      <c r="S34" s="24" t="str">
        <f>IF($C34&gt;0,SUMIFS(#REF!,#REF!,$A34,#REF!,#REF!),"")</f>
        <v/>
      </c>
      <c r="T34" s="24" t="str">
        <f>IF($C34&gt;0,SUMIFS(#REF!,#REF!,$A34,#REF!,#REF!),"")</f>
        <v/>
      </c>
      <c r="U34" s="24" t="str">
        <f>IF($C34&gt;0,SUMIFS(#REF!,#REF!,$A34,#REF!,#REF!),"")</f>
        <v/>
      </c>
      <c r="V34" s="21" t="str">
        <f>IF($C34&gt;0,SUMIFS(#REF!,#REF!,$A34,#REF!,#REF!),"")</f>
        <v/>
      </c>
      <c r="W34" s="26" t="str">
        <f>IF($C34&gt;0,SUMIFS(#REF!,#REF!,$A34,#REF!,#REF!),"")</f>
        <v/>
      </c>
      <c r="X34" s="26" t="str">
        <f>IF($C34&gt;0,SUMIFS(#REF!,#REF!,$A34,#REF!,#REF!),"")</f>
        <v/>
      </c>
      <c r="Y34" s="27" t="str">
        <f>IF($C34&gt;0,SUMIFS(#REF!,#REF!,$A34,#REF!,#REF!),"")</f>
        <v/>
      </c>
      <c r="Z34" s="47" t="str">
        <f t="shared" si="4"/>
        <v>-</v>
      </c>
      <c r="AA34" s="48" t="str">
        <f t="shared" si="5"/>
        <v>-</v>
      </c>
      <c r="AB34" s="48" t="str">
        <f t="shared" si="6"/>
        <v>-</v>
      </c>
      <c r="AC34" s="51" t="str">
        <f t="shared" si="7"/>
        <v>-</v>
      </c>
      <c r="AD34" s="54" t="str">
        <f t="shared" si="8"/>
        <v>-</v>
      </c>
    </row>
    <row r="35" spans="1:30" x14ac:dyDescent="0.25">
      <c r="A35" s="28" t="s">
        <v>34</v>
      </c>
      <c r="B35" s="7"/>
      <c r="C35" s="8"/>
      <c r="D35" s="32" t="str">
        <f t="shared" si="3"/>
        <v>-</v>
      </c>
      <c r="E35" s="9" t="str">
        <f>IF($C35&gt;0,SUMIFS(#REF!,#REF!,$A35,#REF!,#REF!),"")</f>
        <v/>
      </c>
      <c r="F35" s="10" t="str">
        <f>IF($C35&gt;0,SUMIFS(#REF!,#REF!,$A35,#REF!,#REF!),"")</f>
        <v/>
      </c>
      <c r="G35" s="11" t="str">
        <f>IF($C35&gt;0,SUMIFS(#REF!,#REF!,$A35,#REF!,#REF!),"")</f>
        <v/>
      </c>
      <c r="H35" s="10" t="str">
        <f>IF($C35&gt;0,SUMIFS(#REF!,#REF!,$A35,#REF!,#REF!),"")</f>
        <v/>
      </c>
      <c r="I35" s="11" t="str">
        <f>IF($C35&gt;0,SUMIFS(#REF!,#REF!,$A35,#REF!,#REF!),"")</f>
        <v/>
      </c>
      <c r="J35" s="11" t="str">
        <f>IF($C35&gt;0,SUMIFS(#REF!,#REF!,$A35,#REF!,#REF!),"")</f>
        <v/>
      </c>
      <c r="K35" s="11" t="str">
        <f>IF($C35&gt;0,SUMIFS(#REF!,#REF!,$A35,#REF!,#REF!),"")</f>
        <v/>
      </c>
      <c r="L35" s="11" t="str">
        <f>IF($C35&gt;0,SUMIFS(#REF!,#REF!,$A35,#REF!,#REF!),"")</f>
        <v/>
      </c>
      <c r="M35" s="11" t="str">
        <f>IF($C35&gt;0,SUMIFS(#REF!,#REF!,$A35,#REF!,#REF!),"")</f>
        <v/>
      </c>
      <c r="N35" s="10" t="str">
        <f>IF($C35&gt;0,SUMIFS(#REF!,#REF!,$A35,#REF!,#REF!),"")</f>
        <v/>
      </c>
      <c r="O35" s="11" t="str">
        <f>IF($C35&gt;0,SUMIFS(#REF!,#REF!,$A35,#REF!,#REF!),"")</f>
        <v/>
      </c>
      <c r="P35" s="10" t="str">
        <f>IF($C35&gt;0,SUMIFS(#REF!,#REF!,$A35,#REF!,#REF!),"")</f>
        <v/>
      </c>
      <c r="Q35" s="11" t="str">
        <f>IF($C35&gt;0,SUMIFS(#REF!,#REF!,$A35,#REF!,#REF!),"")</f>
        <v/>
      </c>
      <c r="R35" s="10" t="str">
        <f>IF($C35&gt;0,SUMIFS(#REF!,#REF!,$A35,#REF!,#REF!),"")</f>
        <v/>
      </c>
      <c r="S35" s="10" t="str">
        <f>IF($C35&gt;0,SUMIFS(#REF!,#REF!,$A35,#REF!,#REF!),"")</f>
        <v/>
      </c>
      <c r="T35" s="10" t="str">
        <f>IF($C35&gt;0,SUMIFS(#REF!,#REF!,$A35,#REF!,#REF!),"")</f>
        <v/>
      </c>
      <c r="U35" s="10" t="str">
        <f>IF($C35&gt;0,SUMIFS(#REF!,#REF!,$A35,#REF!,#REF!),"")</f>
        <v/>
      </c>
      <c r="V35" s="7" t="str">
        <f>IF($C35&gt;0,SUMIFS(#REF!,#REF!,$A35,#REF!,#REF!),"")</f>
        <v/>
      </c>
      <c r="W35" s="12" t="str">
        <f>IF($C35&gt;0,SUMIFS(#REF!,#REF!,$A35,#REF!,#REF!),"")</f>
        <v/>
      </c>
      <c r="X35" s="12" t="str">
        <f>IF($C35&gt;0,SUMIFS(#REF!,#REF!,$A35,#REF!,#REF!),"")</f>
        <v/>
      </c>
      <c r="Y35" s="13" t="str">
        <f>IF($C35&gt;0,SUMIFS(#REF!,#REF!,$A35,#REF!,#REF!),"")</f>
        <v/>
      </c>
      <c r="Z35" s="43" t="str">
        <f t="shared" si="4"/>
        <v>-</v>
      </c>
      <c r="AA35" s="44" t="str">
        <f t="shared" si="5"/>
        <v>-</v>
      </c>
      <c r="AB35" s="44" t="str">
        <f t="shared" si="6"/>
        <v>-</v>
      </c>
      <c r="AC35" s="49" t="str">
        <f t="shared" si="7"/>
        <v>-</v>
      </c>
      <c r="AD35" s="52" t="str">
        <f t="shared" si="8"/>
        <v>-</v>
      </c>
    </row>
    <row r="36" spans="1:30" x14ac:dyDescent="0.25">
      <c r="A36" s="29" t="s">
        <v>35</v>
      </c>
      <c r="B36" s="14"/>
      <c r="C36" s="15"/>
      <c r="D36" s="33" t="str">
        <f t="shared" si="3"/>
        <v>-</v>
      </c>
      <c r="E36" s="16" t="str">
        <f>IF($C36&gt;0,SUMIFS(#REF!,#REF!,$A36,#REF!,#REF!),"")</f>
        <v/>
      </c>
      <c r="F36" s="17" t="str">
        <f>IF($C36&gt;0,SUMIFS(#REF!,#REF!,$A36,#REF!,#REF!),"")</f>
        <v/>
      </c>
      <c r="G36" s="18" t="str">
        <f>IF($C36&gt;0,SUMIFS(#REF!,#REF!,$A36,#REF!,#REF!),"")</f>
        <v/>
      </c>
      <c r="H36" s="17" t="str">
        <f>IF($C36&gt;0,SUMIFS(#REF!,#REF!,$A36,#REF!,#REF!),"")</f>
        <v/>
      </c>
      <c r="I36" s="18" t="str">
        <f>IF($C36&gt;0,SUMIFS(#REF!,#REF!,$A36,#REF!,#REF!),"")</f>
        <v/>
      </c>
      <c r="J36" s="18" t="str">
        <f>IF($C36&gt;0,SUMIFS(#REF!,#REF!,$A36,#REF!,#REF!),"")</f>
        <v/>
      </c>
      <c r="K36" s="18" t="str">
        <f>IF($C36&gt;0,SUMIFS(#REF!,#REF!,$A36,#REF!,#REF!),"")</f>
        <v/>
      </c>
      <c r="L36" s="18" t="str">
        <f>IF($C36&gt;0,SUMIFS(#REF!,#REF!,$A36,#REF!,#REF!),"")</f>
        <v/>
      </c>
      <c r="M36" s="18" t="str">
        <f>IF($C36&gt;0,SUMIFS(#REF!,#REF!,$A36,#REF!,#REF!),"")</f>
        <v/>
      </c>
      <c r="N36" s="17" t="str">
        <f>IF($C36&gt;0,SUMIFS(#REF!,#REF!,$A36,#REF!,#REF!),"")</f>
        <v/>
      </c>
      <c r="O36" s="18" t="str">
        <f>IF($C36&gt;0,SUMIFS(#REF!,#REF!,$A36,#REF!,#REF!),"")</f>
        <v/>
      </c>
      <c r="P36" s="17" t="str">
        <f>IF($C36&gt;0,SUMIFS(#REF!,#REF!,$A36,#REF!,#REF!),"")</f>
        <v/>
      </c>
      <c r="Q36" s="18" t="str">
        <f>IF($C36&gt;0,SUMIFS(#REF!,#REF!,$A36,#REF!,#REF!),"")</f>
        <v/>
      </c>
      <c r="R36" s="17" t="str">
        <f>IF($C36&gt;0,SUMIFS(#REF!,#REF!,$A36,#REF!,#REF!),"")</f>
        <v/>
      </c>
      <c r="S36" s="17" t="str">
        <f>IF($C36&gt;0,SUMIFS(#REF!,#REF!,$A36,#REF!,#REF!),"")</f>
        <v/>
      </c>
      <c r="T36" s="17" t="str">
        <f>IF($C36&gt;0,SUMIFS(#REF!,#REF!,$A36,#REF!,#REF!),"")</f>
        <v/>
      </c>
      <c r="U36" s="17" t="str">
        <f>IF($C36&gt;0,SUMIFS(#REF!,#REF!,$A36,#REF!,#REF!),"")</f>
        <v/>
      </c>
      <c r="V36" s="14" t="str">
        <f>IF($C36&gt;0,SUMIFS(#REF!,#REF!,$A36,#REF!,#REF!),"")</f>
        <v/>
      </c>
      <c r="W36" s="19" t="str">
        <f>IF($C36&gt;0,SUMIFS(#REF!,#REF!,$A36,#REF!,#REF!),"")</f>
        <v/>
      </c>
      <c r="X36" s="19" t="str">
        <f>IF($C36&gt;0,SUMIFS(#REF!,#REF!,$A36,#REF!,#REF!),"")</f>
        <v/>
      </c>
      <c r="Y36" s="20" t="str">
        <f>IF($C36&gt;0,SUMIFS(#REF!,#REF!,$A36,#REF!,#REF!),"")</f>
        <v/>
      </c>
      <c r="Z36" s="45" t="str">
        <f t="shared" si="4"/>
        <v>-</v>
      </c>
      <c r="AA36" s="46" t="str">
        <f t="shared" si="5"/>
        <v>-</v>
      </c>
      <c r="AB36" s="46" t="str">
        <f t="shared" si="6"/>
        <v>-</v>
      </c>
      <c r="AC36" s="50" t="str">
        <f t="shared" si="7"/>
        <v>-</v>
      </c>
      <c r="AD36" s="53" t="str">
        <f t="shared" si="8"/>
        <v>-</v>
      </c>
    </row>
    <row r="37" spans="1:30" x14ac:dyDescent="0.25">
      <c r="A37" s="29" t="s">
        <v>36</v>
      </c>
      <c r="B37" s="14"/>
      <c r="C37" s="15"/>
      <c r="D37" s="33" t="str">
        <f t="shared" si="3"/>
        <v>-</v>
      </c>
      <c r="E37" s="16" t="str">
        <f>IF($C37&gt;0,SUMIFS(#REF!,#REF!,$A37,#REF!,#REF!),"")</f>
        <v/>
      </c>
      <c r="F37" s="17" t="str">
        <f>IF($C37&gt;0,SUMIFS(#REF!,#REF!,$A37,#REF!,#REF!),"")</f>
        <v/>
      </c>
      <c r="G37" s="18" t="str">
        <f>IF($C37&gt;0,SUMIFS(#REF!,#REF!,$A37,#REF!,#REF!),"")</f>
        <v/>
      </c>
      <c r="H37" s="17" t="str">
        <f>IF($C37&gt;0,SUMIFS(#REF!,#REF!,$A37,#REF!,#REF!),"")</f>
        <v/>
      </c>
      <c r="I37" s="18" t="str">
        <f>IF($C37&gt;0,SUMIFS(#REF!,#REF!,$A37,#REF!,#REF!),"")</f>
        <v/>
      </c>
      <c r="J37" s="18" t="str">
        <f>IF($C37&gt;0,SUMIFS(#REF!,#REF!,$A37,#REF!,#REF!),"")</f>
        <v/>
      </c>
      <c r="K37" s="18" t="str">
        <f>IF($C37&gt;0,SUMIFS(#REF!,#REF!,$A37,#REF!,#REF!),"")</f>
        <v/>
      </c>
      <c r="L37" s="18" t="str">
        <f>IF($C37&gt;0,SUMIFS(#REF!,#REF!,$A37,#REF!,#REF!),"")</f>
        <v/>
      </c>
      <c r="M37" s="18" t="str">
        <f>IF($C37&gt;0,SUMIFS(#REF!,#REF!,$A37,#REF!,#REF!),"")</f>
        <v/>
      </c>
      <c r="N37" s="17" t="str">
        <f>IF($C37&gt;0,SUMIFS(#REF!,#REF!,$A37,#REF!,#REF!),"")</f>
        <v/>
      </c>
      <c r="O37" s="18" t="str">
        <f>IF($C37&gt;0,SUMIFS(#REF!,#REF!,$A37,#REF!,#REF!),"")</f>
        <v/>
      </c>
      <c r="P37" s="17" t="str">
        <f>IF($C37&gt;0,SUMIFS(#REF!,#REF!,$A37,#REF!,#REF!),"")</f>
        <v/>
      </c>
      <c r="Q37" s="18" t="str">
        <f>IF($C37&gt;0,SUMIFS(#REF!,#REF!,$A37,#REF!,#REF!),"")</f>
        <v/>
      </c>
      <c r="R37" s="17" t="str">
        <f>IF($C37&gt;0,SUMIFS(#REF!,#REF!,$A37,#REF!,#REF!),"")</f>
        <v/>
      </c>
      <c r="S37" s="17" t="str">
        <f>IF($C37&gt;0,SUMIFS(#REF!,#REF!,$A37,#REF!,#REF!),"")</f>
        <v/>
      </c>
      <c r="T37" s="17" t="str">
        <f>IF($C37&gt;0,SUMIFS(#REF!,#REF!,$A37,#REF!,#REF!),"")</f>
        <v/>
      </c>
      <c r="U37" s="17" t="str">
        <f>IF($C37&gt;0,SUMIFS(#REF!,#REF!,$A37,#REF!,#REF!),"")</f>
        <v/>
      </c>
      <c r="V37" s="14" t="str">
        <f>IF($C37&gt;0,SUMIFS(#REF!,#REF!,$A37,#REF!,#REF!),"")</f>
        <v/>
      </c>
      <c r="W37" s="19" t="str">
        <f>IF($C37&gt;0,SUMIFS(#REF!,#REF!,$A37,#REF!,#REF!),"")</f>
        <v/>
      </c>
      <c r="X37" s="19" t="str">
        <f>IF($C37&gt;0,SUMIFS(#REF!,#REF!,$A37,#REF!,#REF!),"")</f>
        <v/>
      </c>
      <c r="Y37" s="20" t="str">
        <f>IF($C37&gt;0,SUMIFS(#REF!,#REF!,$A37,#REF!,#REF!),"")</f>
        <v/>
      </c>
      <c r="Z37" s="45" t="str">
        <f t="shared" si="4"/>
        <v>-</v>
      </c>
      <c r="AA37" s="46" t="str">
        <f t="shared" si="5"/>
        <v>-</v>
      </c>
      <c r="AB37" s="46" t="str">
        <f t="shared" si="6"/>
        <v>-</v>
      </c>
      <c r="AC37" s="50" t="str">
        <f t="shared" si="7"/>
        <v>-</v>
      </c>
      <c r="AD37" s="53" t="str">
        <f t="shared" si="8"/>
        <v>-</v>
      </c>
    </row>
    <row r="38" spans="1:30" x14ac:dyDescent="0.25">
      <c r="A38" s="29" t="s">
        <v>37</v>
      </c>
      <c r="B38" s="14"/>
      <c r="C38" s="15"/>
      <c r="D38" s="33" t="str">
        <f t="shared" si="3"/>
        <v>-</v>
      </c>
      <c r="E38" s="16" t="str">
        <f>IF($C38&gt;0,SUMIFS(#REF!,#REF!,$A38,#REF!,#REF!),"")</f>
        <v/>
      </c>
      <c r="F38" s="17" t="str">
        <f>IF($C38&gt;0,SUMIFS(#REF!,#REF!,$A38,#REF!,#REF!),"")</f>
        <v/>
      </c>
      <c r="G38" s="18" t="str">
        <f>IF($C38&gt;0,SUMIFS(#REF!,#REF!,$A38,#REF!,#REF!),"")</f>
        <v/>
      </c>
      <c r="H38" s="17" t="str">
        <f>IF($C38&gt;0,SUMIFS(#REF!,#REF!,$A38,#REF!,#REF!),"")</f>
        <v/>
      </c>
      <c r="I38" s="18" t="str">
        <f>IF($C38&gt;0,SUMIFS(#REF!,#REF!,$A38,#REF!,#REF!),"")</f>
        <v/>
      </c>
      <c r="J38" s="18" t="str">
        <f>IF($C38&gt;0,SUMIFS(#REF!,#REF!,$A38,#REF!,#REF!),"")</f>
        <v/>
      </c>
      <c r="K38" s="18" t="str">
        <f>IF($C38&gt;0,SUMIFS(#REF!,#REF!,$A38,#REF!,#REF!),"")</f>
        <v/>
      </c>
      <c r="L38" s="18" t="str">
        <f>IF($C38&gt;0,SUMIFS(#REF!,#REF!,$A38,#REF!,#REF!),"")</f>
        <v/>
      </c>
      <c r="M38" s="18" t="str">
        <f>IF($C38&gt;0,SUMIFS(#REF!,#REF!,$A38,#REF!,#REF!),"")</f>
        <v/>
      </c>
      <c r="N38" s="17" t="str">
        <f>IF($C38&gt;0,SUMIFS(#REF!,#REF!,$A38,#REF!,#REF!),"")</f>
        <v/>
      </c>
      <c r="O38" s="18" t="str">
        <f>IF($C38&gt;0,SUMIFS(#REF!,#REF!,$A38,#REF!,#REF!),"")</f>
        <v/>
      </c>
      <c r="P38" s="17" t="str">
        <f>IF($C38&gt;0,SUMIFS(#REF!,#REF!,$A38,#REF!,#REF!),"")</f>
        <v/>
      </c>
      <c r="Q38" s="18" t="str">
        <f>IF($C38&gt;0,SUMIFS(#REF!,#REF!,$A38,#REF!,#REF!),"")</f>
        <v/>
      </c>
      <c r="R38" s="17" t="str">
        <f>IF($C38&gt;0,SUMIFS(#REF!,#REF!,$A38,#REF!,#REF!),"")</f>
        <v/>
      </c>
      <c r="S38" s="17" t="str">
        <f>IF($C38&gt;0,SUMIFS(#REF!,#REF!,$A38,#REF!,#REF!),"")</f>
        <v/>
      </c>
      <c r="T38" s="17" t="str">
        <f>IF($C38&gt;0,SUMIFS(#REF!,#REF!,$A38,#REF!,#REF!),"")</f>
        <v/>
      </c>
      <c r="U38" s="17" t="str">
        <f>IF($C38&gt;0,SUMIFS(#REF!,#REF!,$A38,#REF!,#REF!),"")</f>
        <v/>
      </c>
      <c r="V38" s="14" t="str">
        <f>IF($C38&gt;0,SUMIFS(#REF!,#REF!,$A38,#REF!,#REF!),"")</f>
        <v/>
      </c>
      <c r="W38" s="19" t="str">
        <f>IF($C38&gt;0,SUMIFS(#REF!,#REF!,$A38,#REF!,#REF!),"")</f>
        <v/>
      </c>
      <c r="X38" s="19" t="str">
        <f>IF($C38&gt;0,SUMIFS(#REF!,#REF!,$A38,#REF!,#REF!),"")</f>
        <v/>
      </c>
      <c r="Y38" s="20" t="str">
        <f>IF($C38&gt;0,SUMIFS(#REF!,#REF!,$A38,#REF!,#REF!),"")</f>
        <v/>
      </c>
      <c r="Z38" s="45" t="str">
        <f t="shared" si="4"/>
        <v>-</v>
      </c>
      <c r="AA38" s="46" t="str">
        <f t="shared" si="5"/>
        <v>-</v>
      </c>
      <c r="AB38" s="46" t="str">
        <f t="shared" si="6"/>
        <v>-</v>
      </c>
      <c r="AC38" s="50" t="str">
        <f t="shared" si="7"/>
        <v>-</v>
      </c>
      <c r="AD38" s="53" t="str">
        <f t="shared" si="8"/>
        <v>-</v>
      </c>
    </row>
    <row r="39" spans="1:30" ht="15.75" thickBot="1" x14ac:dyDescent="0.3">
      <c r="A39" s="30" t="s">
        <v>38</v>
      </c>
      <c r="B39" s="21"/>
      <c r="C39" s="22"/>
      <c r="D39" s="34" t="str">
        <f t="shared" si="3"/>
        <v>-</v>
      </c>
      <c r="E39" s="23" t="str">
        <f>IF($C39&gt;0,SUMIFS(#REF!,#REF!,$A39,#REF!,#REF!),"")</f>
        <v/>
      </c>
      <c r="F39" s="24" t="str">
        <f>IF($C39&gt;0,SUMIFS(#REF!,#REF!,$A39,#REF!,#REF!),"")</f>
        <v/>
      </c>
      <c r="G39" s="25" t="str">
        <f>IF($C39&gt;0,SUMIFS(#REF!,#REF!,$A39,#REF!,#REF!),"")</f>
        <v/>
      </c>
      <c r="H39" s="24" t="str">
        <f>IF($C39&gt;0,SUMIFS(#REF!,#REF!,$A39,#REF!,#REF!),"")</f>
        <v/>
      </c>
      <c r="I39" s="25" t="str">
        <f>IF($C39&gt;0,SUMIFS(#REF!,#REF!,$A39,#REF!,#REF!),"")</f>
        <v/>
      </c>
      <c r="J39" s="25" t="str">
        <f>IF($C39&gt;0,SUMIFS(#REF!,#REF!,$A39,#REF!,#REF!),"")</f>
        <v/>
      </c>
      <c r="K39" s="25" t="str">
        <f>IF($C39&gt;0,SUMIFS(#REF!,#REF!,$A39,#REF!,#REF!),"")</f>
        <v/>
      </c>
      <c r="L39" s="25" t="str">
        <f>IF($C39&gt;0,SUMIFS(#REF!,#REF!,$A39,#REF!,#REF!),"")</f>
        <v/>
      </c>
      <c r="M39" s="25" t="str">
        <f>IF($C39&gt;0,SUMIFS(#REF!,#REF!,$A39,#REF!,#REF!),"")</f>
        <v/>
      </c>
      <c r="N39" s="24" t="str">
        <f>IF($C39&gt;0,SUMIFS(#REF!,#REF!,$A39,#REF!,#REF!),"")</f>
        <v/>
      </c>
      <c r="O39" s="25" t="str">
        <f>IF($C39&gt;0,SUMIFS(#REF!,#REF!,$A39,#REF!,#REF!),"")</f>
        <v/>
      </c>
      <c r="P39" s="24" t="str">
        <f>IF($C39&gt;0,SUMIFS(#REF!,#REF!,$A39,#REF!,#REF!),"")</f>
        <v/>
      </c>
      <c r="Q39" s="25" t="str">
        <f>IF($C39&gt;0,SUMIFS(#REF!,#REF!,$A39,#REF!,#REF!),"")</f>
        <v/>
      </c>
      <c r="R39" s="24" t="str">
        <f>IF($C39&gt;0,SUMIFS(#REF!,#REF!,$A39,#REF!,#REF!),"")</f>
        <v/>
      </c>
      <c r="S39" s="24" t="str">
        <f>IF($C39&gt;0,SUMIFS(#REF!,#REF!,$A39,#REF!,#REF!),"")</f>
        <v/>
      </c>
      <c r="T39" s="24" t="str">
        <f>IF($C39&gt;0,SUMIFS(#REF!,#REF!,$A39,#REF!,#REF!),"")</f>
        <v/>
      </c>
      <c r="U39" s="24" t="str">
        <f>IF($C39&gt;0,SUMIFS(#REF!,#REF!,$A39,#REF!,#REF!),"")</f>
        <v/>
      </c>
      <c r="V39" s="21" t="str">
        <f>IF($C39&gt;0,SUMIFS(#REF!,#REF!,$A39,#REF!,#REF!),"")</f>
        <v/>
      </c>
      <c r="W39" s="26" t="str">
        <f>IF($C39&gt;0,SUMIFS(#REF!,#REF!,$A39,#REF!,#REF!),"")</f>
        <v/>
      </c>
      <c r="X39" s="26" t="str">
        <f>IF($C39&gt;0,SUMIFS(#REF!,#REF!,$A39,#REF!,#REF!),"")</f>
        <v/>
      </c>
      <c r="Y39" s="27" t="str">
        <f>IF($C39&gt;0,SUMIFS(#REF!,#REF!,$A39,#REF!,#REF!),"")</f>
        <v/>
      </c>
      <c r="Z39" s="47" t="str">
        <f t="shared" si="4"/>
        <v>-</v>
      </c>
      <c r="AA39" s="48" t="str">
        <f t="shared" si="5"/>
        <v>-</v>
      </c>
      <c r="AB39" s="48" t="str">
        <f t="shared" si="6"/>
        <v>-</v>
      </c>
      <c r="AC39" s="51" t="str">
        <f t="shared" si="7"/>
        <v>-</v>
      </c>
      <c r="AD39" s="54" t="str">
        <f t="shared" si="8"/>
        <v>-</v>
      </c>
    </row>
    <row r="40" spans="1:30" x14ac:dyDescent="0.25">
      <c r="A40" s="28" t="s">
        <v>39</v>
      </c>
      <c r="B40" s="7"/>
      <c r="C40" s="8"/>
      <c r="D40" s="32" t="str">
        <f t="shared" si="3"/>
        <v>-</v>
      </c>
      <c r="E40" s="9" t="str">
        <f>IF($C40&gt;0,SUMIFS(#REF!,#REF!,$A40,#REF!,#REF!),"")</f>
        <v/>
      </c>
      <c r="F40" s="10" t="str">
        <f>IF($C40&gt;0,SUMIFS(#REF!,#REF!,$A40,#REF!,#REF!),"")</f>
        <v/>
      </c>
      <c r="G40" s="11" t="str">
        <f>IF($C40&gt;0,SUMIFS(#REF!,#REF!,$A40,#REF!,#REF!),"")</f>
        <v/>
      </c>
      <c r="H40" s="10" t="str">
        <f>IF($C40&gt;0,SUMIFS(#REF!,#REF!,$A40,#REF!,#REF!),"")</f>
        <v/>
      </c>
      <c r="I40" s="11" t="str">
        <f>IF($C40&gt;0,SUMIFS(#REF!,#REF!,$A40,#REF!,#REF!),"")</f>
        <v/>
      </c>
      <c r="J40" s="11" t="str">
        <f>IF($C40&gt;0,SUMIFS(#REF!,#REF!,$A40,#REF!,#REF!),"")</f>
        <v/>
      </c>
      <c r="K40" s="11" t="str">
        <f>IF($C40&gt;0,SUMIFS(#REF!,#REF!,$A40,#REF!,#REF!),"")</f>
        <v/>
      </c>
      <c r="L40" s="11" t="str">
        <f>IF($C40&gt;0,SUMIFS(#REF!,#REF!,$A40,#REF!,#REF!),"")</f>
        <v/>
      </c>
      <c r="M40" s="11" t="str">
        <f>IF($C40&gt;0,SUMIFS(#REF!,#REF!,$A40,#REF!,#REF!),"")</f>
        <v/>
      </c>
      <c r="N40" s="10" t="str">
        <f>IF($C40&gt;0,SUMIFS(#REF!,#REF!,$A40,#REF!,#REF!),"")</f>
        <v/>
      </c>
      <c r="O40" s="11" t="str">
        <f>IF($C40&gt;0,SUMIFS(#REF!,#REF!,$A40,#REF!,#REF!),"")</f>
        <v/>
      </c>
      <c r="P40" s="10" t="str">
        <f>IF($C40&gt;0,SUMIFS(#REF!,#REF!,$A40,#REF!,#REF!),"")</f>
        <v/>
      </c>
      <c r="Q40" s="11" t="str">
        <f>IF($C40&gt;0,SUMIFS(#REF!,#REF!,$A40,#REF!,#REF!),"")</f>
        <v/>
      </c>
      <c r="R40" s="10" t="str">
        <f>IF($C40&gt;0,SUMIFS(#REF!,#REF!,$A40,#REF!,#REF!),"")</f>
        <v/>
      </c>
      <c r="S40" s="10" t="str">
        <f>IF($C40&gt;0,SUMIFS(#REF!,#REF!,$A40,#REF!,#REF!),"")</f>
        <v/>
      </c>
      <c r="T40" s="10" t="str">
        <f>IF($C40&gt;0,SUMIFS(#REF!,#REF!,$A40,#REF!,#REF!),"")</f>
        <v/>
      </c>
      <c r="U40" s="10" t="str">
        <f>IF($C40&gt;0,SUMIFS(#REF!,#REF!,$A40,#REF!,#REF!),"")</f>
        <v/>
      </c>
      <c r="V40" s="7" t="str">
        <f>IF($C40&gt;0,SUMIFS(#REF!,#REF!,$A40,#REF!,#REF!),"")</f>
        <v/>
      </c>
      <c r="W40" s="12" t="str">
        <f>IF($C40&gt;0,SUMIFS(#REF!,#REF!,$A40,#REF!,#REF!),"")</f>
        <v/>
      </c>
      <c r="X40" s="12" t="str">
        <f>IF($C40&gt;0,SUMIFS(#REF!,#REF!,$A40,#REF!,#REF!),"")</f>
        <v/>
      </c>
      <c r="Y40" s="13" t="str">
        <f>IF($C40&gt;0,SUMIFS(#REF!,#REF!,$A40,#REF!,#REF!),"")</f>
        <v/>
      </c>
      <c r="Z40" s="43" t="str">
        <f t="shared" si="4"/>
        <v>-</v>
      </c>
      <c r="AA40" s="44" t="str">
        <f t="shared" si="5"/>
        <v>-</v>
      </c>
      <c r="AB40" s="44" t="str">
        <f t="shared" si="6"/>
        <v>-</v>
      </c>
      <c r="AC40" s="49" t="str">
        <f t="shared" si="7"/>
        <v>-</v>
      </c>
      <c r="AD40" s="52" t="str">
        <f t="shared" si="8"/>
        <v>-</v>
      </c>
    </row>
    <row r="41" spans="1:30" x14ac:dyDescent="0.25">
      <c r="A41" s="29" t="s">
        <v>40</v>
      </c>
      <c r="B41" s="14"/>
      <c r="C41" s="15"/>
      <c r="D41" s="33" t="str">
        <f t="shared" si="3"/>
        <v>-</v>
      </c>
      <c r="E41" s="16" t="str">
        <f>IF($C41&gt;0,SUMIFS(#REF!,#REF!,$A41,#REF!,#REF!),"")</f>
        <v/>
      </c>
      <c r="F41" s="17" t="str">
        <f>IF($C41&gt;0,SUMIFS(#REF!,#REF!,$A41,#REF!,#REF!),"")</f>
        <v/>
      </c>
      <c r="G41" s="18" t="str">
        <f>IF($C41&gt;0,SUMIFS(#REF!,#REF!,$A41,#REF!,#REF!),"")</f>
        <v/>
      </c>
      <c r="H41" s="17" t="str">
        <f>IF($C41&gt;0,SUMIFS(#REF!,#REF!,$A41,#REF!,#REF!),"")</f>
        <v/>
      </c>
      <c r="I41" s="18" t="str">
        <f>IF($C41&gt;0,SUMIFS(#REF!,#REF!,$A41,#REF!,#REF!),"")</f>
        <v/>
      </c>
      <c r="J41" s="18" t="str">
        <f>IF($C41&gt;0,SUMIFS(#REF!,#REF!,$A41,#REF!,#REF!),"")</f>
        <v/>
      </c>
      <c r="K41" s="18" t="str">
        <f>IF($C41&gt;0,SUMIFS(#REF!,#REF!,$A41,#REF!,#REF!),"")</f>
        <v/>
      </c>
      <c r="L41" s="18" t="str">
        <f>IF($C41&gt;0,SUMIFS(#REF!,#REF!,$A41,#REF!,#REF!),"")</f>
        <v/>
      </c>
      <c r="M41" s="18" t="str">
        <f>IF($C41&gt;0,SUMIFS(#REF!,#REF!,$A41,#REF!,#REF!),"")</f>
        <v/>
      </c>
      <c r="N41" s="17" t="str">
        <f>IF($C41&gt;0,SUMIFS(#REF!,#REF!,$A41,#REF!,#REF!),"")</f>
        <v/>
      </c>
      <c r="O41" s="18" t="str">
        <f>IF($C41&gt;0,SUMIFS(#REF!,#REF!,$A41,#REF!,#REF!),"")</f>
        <v/>
      </c>
      <c r="P41" s="17" t="str">
        <f>IF($C41&gt;0,SUMIFS(#REF!,#REF!,$A41,#REF!,#REF!),"")</f>
        <v/>
      </c>
      <c r="Q41" s="18" t="str">
        <f>IF($C41&gt;0,SUMIFS(#REF!,#REF!,$A41,#REF!,#REF!),"")</f>
        <v/>
      </c>
      <c r="R41" s="17" t="str">
        <f>IF($C41&gt;0,SUMIFS(#REF!,#REF!,$A41,#REF!,#REF!),"")</f>
        <v/>
      </c>
      <c r="S41" s="17" t="str">
        <f>IF($C41&gt;0,SUMIFS(#REF!,#REF!,$A41,#REF!,#REF!),"")</f>
        <v/>
      </c>
      <c r="T41" s="17" t="str">
        <f>IF($C41&gt;0,SUMIFS(#REF!,#REF!,$A41,#REF!,#REF!),"")</f>
        <v/>
      </c>
      <c r="U41" s="17" t="str">
        <f>IF($C41&gt;0,SUMIFS(#REF!,#REF!,$A41,#REF!,#REF!),"")</f>
        <v/>
      </c>
      <c r="V41" s="14" t="str">
        <f>IF($C41&gt;0,SUMIFS(#REF!,#REF!,$A41,#REF!,#REF!),"")</f>
        <v/>
      </c>
      <c r="W41" s="19" t="str">
        <f>IF($C41&gt;0,SUMIFS(#REF!,#REF!,$A41,#REF!,#REF!),"")</f>
        <v/>
      </c>
      <c r="X41" s="19" t="str">
        <f>IF($C41&gt;0,SUMIFS(#REF!,#REF!,$A41,#REF!,#REF!),"")</f>
        <v/>
      </c>
      <c r="Y41" s="20" t="str">
        <f>IF($C41&gt;0,SUMIFS(#REF!,#REF!,$A41,#REF!,#REF!),"")</f>
        <v/>
      </c>
      <c r="Z41" s="45" t="str">
        <f t="shared" si="4"/>
        <v>-</v>
      </c>
      <c r="AA41" s="46" t="str">
        <f t="shared" si="5"/>
        <v>-</v>
      </c>
      <c r="AB41" s="46" t="str">
        <f t="shared" si="6"/>
        <v>-</v>
      </c>
      <c r="AC41" s="50" t="str">
        <f t="shared" si="7"/>
        <v>-</v>
      </c>
      <c r="AD41" s="53" t="str">
        <f t="shared" si="8"/>
        <v>-</v>
      </c>
    </row>
    <row r="42" spans="1:30" x14ac:dyDescent="0.25">
      <c r="A42" s="29" t="s">
        <v>41</v>
      </c>
      <c r="B42" s="14"/>
      <c r="C42" s="15"/>
      <c r="D42" s="33" t="str">
        <f t="shared" si="3"/>
        <v>-</v>
      </c>
      <c r="E42" s="16" t="str">
        <f>IF($C42&gt;0,SUMIFS(#REF!,#REF!,$A42,#REF!,#REF!),"")</f>
        <v/>
      </c>
      <c r="F42" s="17" t="str">
        <f>IF($C42&gt;0,SUMIFS(#REF!,#REF!,$A42,#REF!,#REF!),"")</f>
        <v/>
      </c>
      <c r="G42" s="18" t="str">
        <f>IF($C42&gt;0,SUMIFS(#REF!,#REF!,$A42,#REF!,#REF!),"")</f>
        <v/>
      </c>
      <c r="H42" s="17" t="str">
        <f>IF($C42&gt;0,SUMIFS(#REF!,#REF!,$A42,#REF!,#REF!),"")</f>
        <v/>
      </c>
      <c r="I42" s="18" t="str">
        <f>IF($C42&gt;0,SUMIFS(#REF!,#REF!,$A42,#REF!,#REF!),"")</f>
        <v/>
      </c>
      <c r="J42" s="18" t="str">
        <f>IF($C42&gt;0,SUMIFS(#REF!,#REF!,$A42,#REF!,#REF!),"")</f>
        <v/>
      </c>
      <c r="K42" s="18" t="str">
        <f>IF($C42&gt;0,SUMIFS(#REF!,#REF!,$A42,#REF!,#REF!),"")</f>
        <v/>
      </c>
      <c r="L42" s="18" t="str">
        <f>IF($C42&gt;0,SUMIFS(#REF!,#REF!,$A42,#REF!,#REF!),"")</f>
        <v/>
      </c>
      <c r="M42" s="18" t="str">
        <f>IF($C42&gt;0,SUMIFS(#REF!,#REF!,$A42,#REF!,#REF!),"")</f>
        <v/>
      </c>
      <c r="N42" s="17" t="str">
        <f>IF($C42&gt;0,SUMIFS(#REF!,#REF!,$A42,#REF!,#REF!),"")</f>
        <v/>
      </c>
      <c r="O42" s="18" t="str">
        <f>IF($C42&gt;0,SUMIFS(#REF!,#REF!,$A42,#REF!,#REF!),"")</f>
        <v/>
      </c>
      <c r="P42" s="17" t="str">
        <f>IF($C42&gt;0,SUMIFS(#REF!,#REF!,$A42,#REF!,#REF!),"")</f>
        <v/>
      </c>
      <c r="Q42" s="18" t="str">
        <f>IF($C42&gt;0,SUMIFS(#REF!,#REF!,$A42,#REF!,#REF!),"")</f>
        <v/>
      </c>
      <c r="R42" s="17" t="str">
        <f>IF($C42&gt;0,SUMIFS(#REF!,#REF!,$A42,#REF!,#REF!),"")</f>
        <v/>
      </c>
      <c r="S42" s="17" t="str">
        <f>IF($C42&gt;0,SUMIFS(#REF!,#REF!,$A42,#REF!,#REF!),"")</f>
        <v/>
      </c>
      <c r="T42" s="17" t="str">
        <f>IF($C42&gt;0,SUMIFS(#REF!,#REF!,$A42,#REF!,#REF!),"")</f>
        <v/>
      </c>
      <c r="U42" s="17" t="str">
        <f>IF($C42&gt;0,SUMIFS(#REF!,#REF!,$A42,#REF!,#REF!),"")</f>
        <v/>
      </c>
      <c r="V42" s="14" t="str">
        <f>IF($C42&gt;0,SUMIFS(#REF!,#REF!,$A42,#REF!,#REF!),"")</f>
        <v/>
      </c>
      <c r="W42" s="19" t="str">
        <f>IF($C42&gt;0,SUMIFS(#REF!,#REF!,$A42,#REF!,#REF!),"")</f>
        <v/>
      </c>
      <c r="X42" s="19" t="str">
        <f>IF($C42&gt;0,SUMIFS(#REF!,#REF!,$A42,#REF!,#REF!),"")</f>
        <v/>
      </c>
      <c r="Y42" s="20" t="str">
        <f>IF($C42&gt;0,SUMIFS(#REF!,#REF!,$A42,#REF!,#REF!),"")</f>
        <v/>
      </c>
      <c r="Z42" s="45" t="str">
        <f t="shared" si="4"/>
        <v>-</v>
      </c>
      <c r="AA42" s="46" t="str">
        <f t="shared" si="5"/>
        <v>-</v>
      </c>
      <c r="AB42" s="46" t="str">
        <f t="shared" si="6"/>
        <v>-</v>
      </c>
      <c r="AC42" s="50" t="str">
        <f t="shared" si="7"/>
        <v>-</v>
      </c>
      <c r="AD42" s="53" t="str">
        <f t="shared" si="8"/>
        <v>-</v>
      </c>
    </row>
    <row r="43" spans="1:30" x14ac:dyDescent="0.25">
      <c r="A43" s="29" t="s">
        <v>42</v>
      </c>
      <c r="B43" s="14"/>
      <c r="C43" s="15"/>
      <c r="D43" s="33" t="str">
        <f t="shared" si="3"/>
        <v>-</v>
      </c>
      <c r="E43" s="16" t="str">
        <f>IF($C43&gt;0,SUMIFS(#REF!,#REF!,$A43,#REF!,#REF!),"")</f>
        <v/>
      </c>
      <c r="F43" s="17" t="str">
        <f>IF($C43&gt;0,SUMIFS(#REF!,#REF!,$A43,#REF!,#REF!),"")</f>
        <v/>
      </c>
      <c r="G43" s="18" t="str">
        <f>IF($C43&gt;0,SUMIFS(#REF!,#REF!,$A43,#REF!,#REF!),"")</f>
        <v/>
      </c>
      <c r="H43" s="17" t="str">
        <f>IF($C43&gt;0,SUMIFS(#REF!,#REF!,$A43,#REF!,#REF!),"")</f>
        <v/>
      </c>
      <c r="I43" s="18" t="str">
        <f>IF($C43&gt;0,SUMIFS(#REF!,#REF!,$A43,#REF!,#REF!),"")</f>
        <v/>
      </c>
      <c r="J43" s="18" t="str">
        <f>IF($C43&gt;0,SUMIFS(#REF!,#REF!,$A43,#REF!,#REF!),"")</f>
        <v/>
      </c>
      <c r="K43" s="18" t="str">
        <f>IF($C43&gt;0,SUMIFS(#REF!,#REF!,$A43,#REF!,#REF!),"")</f>
        <v/>
      </c>
      <c r="L43" s="18" t="str">
        <f>IF($C43&gt;0,SUMIFS(#REF!,#REF!,$A43,#REF!,#REF!),"")</f>
        <v/>
      </c>
      <c r="M43" s="18" t="str">
        <f>IF($C43&gt;0,SUMIFS(#REF!,#REF!,$A43,#REF!,#REF!),"")</f>
        <v/>
      </c>
      <c r="N43" s="17" t="str">
        <f>IF($C43&gt;0,SUMIFS(#REF!,#REF!,$A43,#REF!,#REF!),"")</f>
        <v/>
      </c>
      <c r="O43" s="18" t="str">
        <f>IF($C43&gt;0,SUMIFS(#REF!,#REF!,$A43,#REF!,#REF!),"")</f>
        <v/>
      </c>
      <c r="P43" s="17" t="str">
        <f>IF($C43&gt;0,SUMIFS(#REF!,#REF!,$A43,#REF!,#REF!),"")</f>
        <v/>
      </c>
      <c r="Q43" s="18" t="str">
        <f>IF($C43&gt;0,SUMIFS(#REF!,#REF!,$A43,#REF!,#REF!),"")</f>
        <v/>
      </c>
      <c r="R43" s="17" t="str">
        <f>IF($C43&gt;0,SUMIFS(#REF!,#REF!,$A43,#REF!,#REF!),"")</f>
        <v/>
      </c>
      <c r="S43" s="17" t="str">
        <f>IF($C43&gt;0,SUMIFS(#REF!,#REF!,$A43,#REF!,#REF!),"")</f>
        <v/>
      </c>
      <c r="T43" s="17" t="str">
        <f>IF($C43&gt;0,SUMIFS(#REF!,#REF!,$A43,#REF!,#REF!),"")</f>
        <v/>
      </c>
      <c r="U43" s="17" t="str">
        <f>IF($C43&gt;0,SUMIFS(#REF!,#REF!,$A43,#REF!,#REF!),"")</f>
        <v/>
      </c>
      <c r="V43" s="14" t="str">
        <f>IF($C43&gt;0,SUMIFS(#REF!,#REF!,$A43,#REF!,#REF!),"")</f>
        <v/>
      </c>
      <c r="W43" s="19" t="str">
        <f>IF($C43&gt;0,SUMIFS(#REF!,#REF!,$A43,#REF!,#REF!),"")</f>
        <v/>
      </c>
      <c r="X43" s="19" t="str">
        <f>IF($C43&gt;0,SUMIFS(#REF!,#REF!,$A43,#REF!,#REF!),"")</f>
        <v/>
      </c>
      <c r="Y43" s="20" t="str">
        <f>IF($C43&gt;0,SUMIFS(#REF!,#REF!,$A43,#REF!,#REF!),"")</f>
        <v/>
      </c>
      <c r="Z43" s="45" t="str">
        <f t="shared" si="4"/>
        <v>-</v>
      </c>
      <c r="AA43" s="46" t="str">
        <f t="shared" si="5"/>
        <v>-</v>
      </c>
      <c r="AB43" s="46" t="str">
        <f t="shared" si="6"/>
        <v>-</v>
      </c>
      <c r="AC43" s="50" t="str">
        <f t="shared" si="7"/>
        <v>-</v>
      </c>
      <c r="AD43" s="53" t="str">
        <f t="shared" si="8"/>
        <v>-</v>
      </c>
    </row>
    <row r="44" spans="1:30" ht="15.75" thickBot="1" x14ac:dyDescent="0.3">
      <c r="A44" s="30" t="s">
        <v>43</v>
      </c>
      <c r="B44" s="21"/>
      <c r="C44" s="22"/>
      <c r="D44" s="34" t="str">
        <f t="shared" si="3"/>
        <v>-</v>
      </c>
      <c r="E44" s="23" t="str">
        <f>IF($C44&gt;0,SUMIFS(#REF!,#REF!,$A44,#REF!,#REF!),"")</f>
        <v/>
      </c>
      <c r="F44" s="24" t="str">
        <f>IF($C44&gt;0,SUMIFS(#REF!,#REF!,$A44,#REF!,#REF!),"")</f>
        <v/>
      </c>
      <c r="G44" s="25" t="str">
        <f>IF($C44&gt;0,SUMIFS(#REF!,#REF!,$A44,#REF!,#REF!),"")</f>
        <v/>
      </c>
      <c r="H44" s="24" t="str">
        <f>IF($C44&gt;0,SUMIFS(#REF!,#REF!,$A44,#REF!,#REF!),"")</f>
        <v/>
      </c>
      <c r="I44" s="25" t="str">
        <f>IF($C44&gt;0,SUMIFS(#REF!,#REF!,$A44,#REF!,#REF!),"")</f>
        <v/>
      </c>
      <c r="J44" s="25" t="str">
        <f>IF($C44&gt;0,SUMIFS(#REF!,#REF!,$A44,#REF!,#REF!),"")</f>
        <v/>
      </c>
      <c r="K44" s="25" t="str">
        <f>IF($C44&gt;0,SUMIFS(#REF!,#REF!,$A44,#REF!,#REF!),"")</f>
        <v/>
      </c>
      <c r="L44" s="25" t="str">
        <f>IF($C44&gt;0,SUMIFS(#REF!,#REF!,$A44,#REF!,#REF!),"")</f>
        <v/>
      </c>
      <c r="M44" s="25" t="str">
        <f>IF($C44&gt;0,SUMIFS(#REF!,#REF!,$A44,#REF!,#REF!),"")</f>
        <v/>
      </c>
      <c r="N44" s="24" t="str">
        <f>IF($C44&gt;0,SUMIFS(#REF!,#REF!,$A44,#REF!,#REF!),"")</f>
        <v/>
      </c>
      <c r="O44" s="25" t="str">
        <f>IF($C44&gt;0,SUMIFS(#REF!,#REF!,$A44,#REF!,#REF!),"")</f>
        <v/>
      </c>
      <c r="P44" s="24" t="str">
        <f>IF($C44&gt;0,SUMIFS(#REF!,#REF!,$A44,#REF!,#REF!),"")</f>
        <v/>
      </c>
      <c r="Q44" s="25" t="str">
        <f>IF($C44&gt;0,SUMIFS(#REF!,#REF!,$A44,#REF!,#REF!),"")</f>
        <v/>
      </c>
      <c r="R44" s="24" t="str">
        <f>IF($C44&gt;0,SUMIFS(#REF!,#REF!,$A44,#REF!,#REF!),"")</f>
        <v/>
      </c>
      <c r="S44" s="24" t="str">
        <f>IF($C44&gt;0,SUMIFS(#REF!,#REF!,$A44,#REF!,#REF!),"")</f>
        <v/>
      </c>
      <c r="T44" s="24" t="str">
        <f>IF($C44&gt;0,SUMIFS(#REF!,#REF!,$A44,#REF!,#REF!),"")</f>
        <v/>
      </c>
      <c r="U44" s="24" t="str">
        <f>IF($C44&gt;0,SUMIFS(#REF!,#REF!,$A44,#REF!,#REF!),"")</f>
        <v/>
      </c>
      <c r="V44" s="21" t="str">
        <f>IF($C44&gt;0,SUMIFS(#REF!,#REF!,$A44,#REF!,#REF!),"")</f>
        <v/>
      </c>
      <c r="W44" s="26" t="str">
        <f>IF($C44&gt;0,SUMIFS(#REF!,#REF!,$A44,#REF!,#REF!),"")</f>
        <v/>
      </c>
      <c r="X44" s="26" t="str">
        <f>IF($C44&gt;0,SUMIFS(#REF!,#REF!,$A44,#REF!,#REF!),"")</f>
        <v/>
      </c>
      <c r="Y44" s="27" t="str">
        <f>IF($C44&gt;0,SUMIFS(#REF!,#REF!,$A44,#REF!,#REF!),"")</f>
        <v/>
      </c>
      <c r="Z44" s="47" t="str">
        <f t="shared" si="4"/>
        <v>-</v>
      </c>
      <c r="AA44" s="48" t="str">
        <f t="shared" si="5"/>
        <v>-</v>
      </c>
      <c r="AB44" s="48" t="str">
        <f t="shared" si="6"/>
        <v>-</v>
      </c>
      <c r="AC44" s="51" t="str">
        <f t="shared" si="7"/>
        <v>-</v>
      </c>
      <c r="AD44" s="54" t="str">
        <f t="shared" si="8"/>
        <v>-</v>
      </c>
    </row>
    <row r="45" spans="1:30" x14ac:dyDescent="0.25">
      <c r="A45" s="28" t="s">
        <v>44</v>
      </c>
      <c r="B45" s="7"/>
      <c r="C45" s="8"/>
      <c r="D45" s="32" t="str">
        <f t="shared" si="3"/>
        <v>-</v>
      </c>
      <c r="E45" s="9" t="str">
        <f>IF($C45&gt;0,SUMIFS(#REF!,#REF!,$A45,#REF!,#REF!),"")</f>
        <v/>
      </c>
      <c r="F45" s="10" t="str">
        <f>IF($C45&gt;0,SUMIFS(#REF!,#REF!,$A45,#REF!,#REF!),"")</f>
        <v/>
      </c>
      <c r="G45" s="11" t="str">
        <f>IF($C45&gt;0,SUMIFS(#REF!,#REF!,$A45,#REF!,#REF!),"")</f>
        <v/>
      </c>
      <c r="H45" s="10" t="str">
        <f>IF($C45&gt;0,SUMIFS(#REF!,#REF!,$A45,#REF!,#REF!),"")</f>
        <v/>
      </c>
      <c r="I45" s="11" t="str">
        <f>IF($C45&gt;0,SUMIFS(#REF!,#REF!,$A45,#REF!,#REF!),"")</f>
        <v/>
      </c>
      <c r="J45" s="11" t="str">
        <f>IF($C45&gt;0,SUMIFS(#REF!,#REF!,$A45,#REF!,#REF!),"")</f>
        <v/>
      </c>
      <c r="K45" s="11" t="str">
        <f>IF($C45&gt;0,SUMIFS(#REF!,#REF!,$A45,#REF!,#REF!),"")</f>
        <v/>
      </c>
      <c r="L45" s="11" t="str">
        <f>IF($C45&gt;0,SUMIFS(#REF!,#REF!,$A45,#REF!,#REF!),"")</f>
        <v/>
      </c>
      <c r="M45" s="11" t="str">
        <f>IF($C45&gt;0,SUMIFS(#REF!,#REF!,$A45,#REF!,#REF!),"")</f>
        <v/>
      </c>
      <c r="N45" s="10" t="str">
        <f>IF($C45&gt;0,SUMIFS(#REF!,#REF!,$A45,#REF!,#REF!),"")</f>
        <v/>
      </c>
      <c r="O45" s="11" t="str">
        <f>IF($C45&gt;0,SUMIFS(#REF!,#REF!,$A45,#REF!,#REF!),"")</f>
        <v/>
      </c>
      <c r="P45" s="10" t="str">
        <f>IF($C45&gt;0,SUMIFS(#REF!,#REF!,$A45,#REF!,#REF!),"")</f>
        <v/>
      </c>
      <c r="Q45" s="11" t="str">
        <f>IF($C45&gt;0,SUMIFS(#REF!,#REF!,$A45,#REF!,#REF!),"")</f>
        <v/>
      </c>
      <c r="R45" s="10" t="str">
        <f>IF($C45&gt;0,SUMIFS(#REF!,#REF!,$A45,#REF!,#REF!),"")</f>
        <v/>
      </c>
      <c r="S45" s="10" t="str">
        <f>IF($C45&gt;0,SUMIFS(#REF!,#REF!,$A45,#REF!,#REF!),"")</f>
        <v/>
      </c>
      <c r="T45" s="10" t="str">
        <f>IF($C45&gt;0,SUMIFS(#REF!,#REF!,$A45,#REF!,#REF!),"")</f>
        <v/>
      </c>
      <c r="U45" s="10" t="str">
        <f>IF($C45&gt;0,SUMIFS(#REF!,#REF!,$A45,#REF!,#REF!),"")</f>
        <v/>
      </c>
      <c r="V45" s="7" t="str">
        <f>IF($C45&gt;0,SUMIFS(#REF!,#REF!,$A45,#REF!,#REF!),"")</f>
        <v/>
      </c>
      <c r="W45" s="12" t="str">
        <f>IF($C45&gt;0,SUMIFS(#REF!,#REF!,$A45,#REF!,#REF!),"")</f>
        <v/>
      </c>
      <c r="X45" s="12" t="str">
        <f>IF($C45&gt;0,SUMIFS(#REF!,#REF!,$A45,#REF!,#REF!),"")</f>
        <v/>
      </c>
      <c r="Y45" s="13" t="str">
        <f>IF($C45&gt;0,SUMIFS(#REF!,#REF!,$A45,#REF!,#REF!),"")</f>
        <v/>
      </c>
      <c r="Z45" s="43" t="str">
        <f t="shared" si="4"/>
        <v>-</v>
      </c>
      <c r="AA45" s="44" t="str">
        <f t="shared" si="5"/>
        <v>-</v>
      </c>
      <c r="AB45" s="44" t="str">
        <f t="shared" si="6"/>
        <v>-</v>
      </c>
      <c r="AC45" s="49" t="str">
        <f t="shared" si="7"/>
        <v>-</v>
      </c>
      <c r="AD45" s="52" t="str">
        <f t="shared" si="8"/>
        <v>-</v>
      </c>
    </row>
    <row r="46" spans="1:30" x14ac:dyDescent="0.25">
      <c r="A46" s="29" t="s">
        <v>46</v>
      </c>
      <c r="B46" s="14"/>
      <c r="C46" s="15"/>
      <c r="D46" s="33" t="str">
        <f t="shared" si="3"/>
        <v>-</v>
      </c>
      <c r="E46" s="16" t="str">
        <f>IF($C46&gt;0,SUMIFS(#REF!,#REF!,$A46,#REF!,#REF!),"")</f>
        <v/>
      </c>
      <c r="F46" s="17" t="str">
        <f>IF($C46&gt;0,SUMIFS(#REF!,#REF!,$A46,#REF!,#REF!),"")</f>
        <v/>
      </c>
      <c r="G46" s="18" t="str">
        <f>IF($C46&gt;0,SUMIFS(#REF!,#REF!,$A46,#REF!,#REF!),"")</f>
        <v/>
      </c>
      <c r="H46" s="17" t="str">
        <f>IF($C46&gt;0,SUMIFS(#REF!,#REF!,$A46,#REF!,#REF!),"")</f>
        <v/>
      </c>
      <c r="I46" s="18" t="str">
        <f>IF($C46&gt;0,SUMIFS(#REF!,#REF!,$A46,#REF!,#REF!),"")</f>
        <v/>
      </c>
      <c r="J46" s="18" t="str">
        <f>IF($C46&gt;0,SUMIFS(#REF!,#REF!,$A46,#REF!,#REF!),"")</f>
        <v/>
      </c>
      <c r="K46" s="18" t="str">
        <f>IF($C46&gt;0,SUMIFS(#REF!,#REF!,$A46,#REF!,#REF!),"")</f>
        <v/>
      </c>
      <c r="L46" s="18" t="str">
        <f>IF($C46&gt;0,SUMIFS(#REF!,#REF!,$A46,#REF!,#REF!),"")</f>
        <v/>
      </c>
      <c r="M46" s="18" t="str">
        <f>IF($C46&gt;0,SUMIFS(#REF!,#REF!,$A46,#REF!,#REF!),"")</f>
        <v/>
      </c>
      <c r="N46" s="17" t="str">
        <f>IF($C46&gt;0,SUMIFS(#REF!,#REF!,$A46,#REF!,#REF!),"")</f>
        <v/>
      </c>
      <c r="O46" s="18" t="str">
        <f>IF($C46&gt;0,SUMIFS(#REF!,#REF!,$A46,#REF!,#REF!),"")</f>
        <v/>
      </c>
      <c r="P46" s="17" t="str">
        <f>IF($C46&gt;0,SUMIFS(#REF!,#REF!,$A46,#REF!,#REF!),"")</f>
        <v/>
      </c>
      <c r="Q46" s="18" t="str">
        <f>IF($C46&gt;0,SUMIFS(#REF!,#REF!,$A46,#REF!,#REF!),"")</f>
        <v/>
      </c>
      <c r="R46" s="17" t="str">
        <f>IF($C46&gt;0,SUMIFS(#REF!,#REF!,$A46,#REF!,#REF!),"")</f>
        <v/>
      </c>
      <c r="S46" s="17" t="str">
        <f>IF($C46&gt;0,SUMIFS(#REF!,#REF!,$A46,#REF!,#REF!),"")</f>
        <v/>
      </c>
      <c r="T46" s="17" t="str">
        <f>IF($C46&gt;0,SUMIFS(#REF!,#REF!,$A46,#REF!,#REF!),"")</f>
        <v/>
      </c>
      <c r="U46" s="17" t="str">
        <f>IF($C46&gt;0,SUMIFS(#REF!,#REF!,$A46,#REF!,#REF!),"")</f>
        <v/>
      </c>
      <c r="V46" s="14" t="str">
        <f>IF($C46&gt;0,SUMIFS(#REF!,#REF!,$A46,#REF!,#REF!),"")</f>
        <v/>
      </c>
      <c r="W46" s="19" t="str">
        <f>IF($C46&gt;0,SUMIFS(#REF!,#REF!,$A46,#REF!,#REF!),"")</f>
        <v/>
      </c>
      <c r="X46" s="19" t="str">
        <f>IF($C46&gt;0,SUMIFS(#REF!,#REF!,$A46,#REF!,#REF!),"")</f>
        <v/>
      </c>
      <c r="Y46" s="20" t="str">
        <f>IF($C46&gt;0,SUMIFS(#REF!,#REF!,$A46,#REF!,#REF!),"")</f>
        <v/>
      </c>
      <c r="Z46" s="45" t="str">
        <f t="shared" si="4"/>
        <v>-</v>
      </c>
      <c r="AA46" s="46" t="str">
        <f t="shared" si="5"/>
        <v>-</v>
      </c>
      <c r="AB46" s="46" t="str">
        <f t="shared" si="6"/>
        <v>-</v>
      </c>
      <c r="AC46" s="50" t="str">
        <f t="shared" si="7"/>
        <v>-</v>
      </c>
      <c r="AD46" s="53" t="str">
        <f t="shared" si="8"/>
        <v>-</v>
      </c>
    </row>
    <row r="47" spans="1:30" x14ac:dyDescent="0.25">
      <c r="A47" s="29" t="s">
        <v>45</v>
      </c>
      <c r="B47" s="14"/>
      <c r="C47" s="15"/>
      <c r="D47" s="33" t="str">
        <f t="shared" si="3"/>
        <v>-</v>
      </c>
      <c r="E47" s="16" t="str">
        <f>IF($C47&gt;0,SUMIFS(#REF!,#REF!,$A47,#REF!,#REF!),"")</f>
        <v/>
      </c>
      <c r="F47" s="17" t="str">
        <f>IF($C47&gt;0,SUMIFS(#REF!,#REF!,$A47,#REF!,#REF!),"")</f>
        <v/>
      </c>
      <c r="G47" s="18" t="str">
        <f>IF($C47&gt;0,SUMIFS(#REF!,#REF!,$A47,#REF!,#REF!),"")</f>
        <v/>
      </c>
      <c r="H47" s="17" t="str">
        <f>IF($C47&gt;0,SUMIFS(#REF!,#REF!,$A47,#REF!,#REF!),"")</f>
        <v/>
      </c>
      <c r="I47" s="18" t="str">
        <f>IF($C47&gt;0,SUMIFS(#REF!,#REF!,$A47,#REF!,#REF!),"")</f>
        <v/>
      </c>
      <c r="J47" s="18" t="str">
        <f>IF($C47&gt;0,SUMIFS(#REF!,#REF!,$A47,#REF!,#REF!),"")</f>
        <v/>
      </c>
      <c r="K47" s="18" t="str">
        <f>IF($C47&gt;0,SUMIFS(#REF!,#REF!,$A47,#REF!,#REF!),"")</f>
        <v/>
      </c>
      <c r="L47" s="18" t="str">
        <f>IF($C47&gt;0,SUMIFS(#REF!,#REF!,$A47,#REF!,#REF!),"")</f>
        <v/>
      </c>
      <c r="M47" s="18" t="str">
        <f>IF($C47&gt;0,SUMIFS(#REF!,#REF!,$A47,#REF!,#REF!),"")</f>
        <v/>
      </c>
      <c r="N47" s="17" t="str">
        <f>IF($C47&gt;0,SUMIFS(#REF!,#REF!,$A47,#REF!,#REF!),"")</f>
        <v/>
      </c>
      <c r="O47" s="18" t="str">
        <f>IF($C47&gt;0,SUMIFS(#REF!,#REF!,$A47,#REF!,#REF!),"")</f>
        <v/>
      </c>
      <c r="P47" s="17" t="str">
        <f>IF($C47&gt;0,SUMIFS(#REF!,#REF!,$A47,#REF!,#REF!),"")</f>
        <v/>
      </c>
      <c r="Q47" s="18" t="str">
        <f>IF($C47&gt;0,SUMIFS(#REF!,#REF!,$A47,#REF!,#REF!),"")</f>
        <v/>
      </c>
      <c r="R47" s="17" t="str">
        <f>IF($C47&gt;0,SUMIFS(#REF!,#REF!,$A47,#REF!,#REF!),"")</f>
        <v/>
      </c>
      <c r="S47" s="17" t="str">
        <f>IF($C47&gt;0,SUMIFS(#REF!,#REF!,$A47,#REF!,#REF!),"")</f>
        <v/>
      </c>
      <c r="T47" s="17" t="str">
        <f>IF($C47&gt;0,SUMIFS(#REF!,#REF!,$A47,#REF!,#REF!),"")</f>
        <v/>
      </c>
      <c r="U47" s="17" t="str">
        <f>IF($C47&gt;0,SUMIFS(#REF!,#REF!,$A47,#REF!,#REF!),"")</f>
        <v/>
      </c>
      <c r="V47" s="14" t="str">
        <f>IF($C47&gt;0,SUMIFS(#REF!,#REF!,$A47,#REF!,#REF!),"")</f>
        <v/>
      </c>
      <c r="W47" s="19" t="str">
        <f>IF($C47&gt;0,SUMIFS(#REF!,#REF!,$A47,#REF!,#REF!),"")</f>
        <v/>
      </c>
      <c r="X47" s="19" t="str">
        <f>IF($C47&gt;0,SUMIFS(#REF!,#REF!,$A47,#REF!,#REF!),"")</f>
        <v/>
      </c>
      <c r="Y47" s="20" t="str">
        <f>IF($C47&gt;0,SUMIFS(#REF!,#REF!,$A47,#REF!,#REF!),"")</f>
        <v/>
      </c>
      <c r="Z47" s="45" t="str">
        <f t="shared" si="4"/>
        <v>-</v>
      </c>
      <c r="AA47" s="46" t="str">
        <f t="shared" si="5"/>
        <v>-</v>
      </c>
      <c r="AB47" s="46" t="str">
        <f t="shared" si="6"/>
        <v>-</v>
      </c>
      <c r="AC47" s="50" t="str">
        <f t="shared" si="7"/>
        <v>-</v>
      </c>
      <c r="AD47" s="53" t="str">
        <f t="shared" si="8"/>
        <v>-</v>
      </c>
    </row>
    <row r="48" spans="1:30" x14ac:dyDescent="0.25">
      <c r="A48" s="29" t="s">
        <v>47</v>
      </c>
      <c r="B48" s="14"/>
      <c r="C48" s="15"/>
      <c r="D48" s="33" t="str">
        <f t="shared" si="3"/>
        <v>-</v>
      </c>
      <c r="E48" s="16" t="str">
        <f>IF($C48&gt;0,SUMIFS(#REF!,#REF!,$A48,#REF!,#REF!),"")</f>
        <v/>
      </c>
      <c r="F48" s="17" t="str">
        <f>IF($C48&gt;0,SUMIFS(#REF!,#REF!,$A48,#REF!,#REF!),"")</f>
        <v/>
      </c>
      <c r="G48" s="18" t="str">
        <f>IF($C48&gt;0,SUMIFS(#REF!,#REF!,$A48,#REF!,#REF!),"")</f>
        <v/>
      </c>
      <c r="H48" s="17" t="str">
        <f>IF($C48&gt;0,SUMIFS(#REF!,#REF!,$A48,#REF!,#REF!),"")</f>
        <v/>
      </c>
      <c r="I48" s="18" t="str">
        <f>IF($C48&gt;0,SUMIFS(#REF!,#REF!,$A48,#REF!,#REF!),"")</f>
        <v/>
      </c>
      <c r="J48" s="18" t="str">
        <f>IF($C48&gt;0,SUMIFS(#REF!,#REF!,$A48,#REF!,#REF!),"")</f>
        <v/>
      </c>
      <c r="K48" s="18" t="str">
        <f>IF($C48&gt;0,SUMIFS(#REF!,#REF!,$A48,#REF!,#REF!),"")</f>
        <v/>
      </c>
      <c r="L48" s="18" t="str">
        <f>IF($C48&gt;0,SUMIFS(#REF!,#REF!,$A48,#REF!,#REF!),"")</f>
        <v/>
      </c>
      <c r="M48" s="18" t="str">
        <f>IF($C48&gt;0,SUMIFS(#REF!,#REF!,$A48,#REF!,#REF!),"")</f>
        <v/>
      </c>
      <c r="N48" s="17" t="str">
        <f>IF($C48&gt;0,SUMIFS(#REF!,#REF!,$A48,#REF!,#REF!),"")</f>
        <v/>
      </c>
      <c r="O48" s="18" t="str">
        <f>IF($C48&gt;0,SUMIFS(#REF!,#REF!,$A48,#REF!,#REF!),"")</f>
        <v/>
      </c>
      <c r="P48" s="17" t="str">
        <f>IF($C48&gt;0,SUMIFS(#REF!,#REF!,$A48,#REF!,#REF!),"")</f>
        <v/>
      </c>
      <c r="Q48" s="18" t="str">
        <f>IF($C48&gt;0,SUMIFS(#REF!,#REF!,$A48,#REF!,#REF!),"")</f>
        <v/>
      </c>
      <c r="R48" s="17" t="str">
        <f>IF($C48&gt;0,SUMIFS(#REF!,#REF!,$A48,#REF!,#REF!),"")</f>
        <v/>
      </c>
      <c r="S48" s="17" t="str">
        <f>IF($C48&gt;0,SUMIFS(#REF!,#REF!,$A48,#REF!,#REF!),"")</f>
        <v/>
      </c>
      <c r="T48" s="17" t="str">
        <f>IF($C48&gt;0,SUMIFS(#REF!,#REF!,$A48,#REF!,#REF!),"")</f>
        <v/>
      </c>
      <c r="U48" s="17" t="str">
        <f>IF($C48&gt;0,SUMIFS(#REF!,#REF!,$A48,#REF!,#REF!),"")</f>
        <v/>
      </c>
      <c r="V48" s="14" t="str">
        <f>IF($C48&gt;0,SUMIFS(#REF!,#REF!,$A48,#REF!,#REF!),"")</f>
        <v/>
      </c>
      <c r="W48" s="19" t="str">
        <f>IF($C48&gt;0,SUMIFS(#REF!,#REF!,$A48,#REF!,#REF!),"")</f>
        <v/>
      </c>
      <c r="X48" s="19" t="str">
        <f>IF($C48&gt;0,SUMIFS(#REF!,#REF!,$A48,#REF!,#REF!),"")</f>
        <v/>
      </c>
      <c r="Y48" s="20" t="str">
        <f>IF($C48&gt;0,SUMIFS(#REF!,#REF!,$A48,#REF!,#REF!),"")</f>
        <v/>
      </c>
      <c r="Z48" s="45" t="str">
        <f t="shared" si="4"/>
        <v>-</v>
      </c>
      <c r="AA48" s="46" t="str">
        <f t="shared" si="5"/>
        <v>-</v>
      </c>
      <c r="AB48" s="46" t="str">
        <f t="shared" si="6"/>
        <v>-</v>
      </c>
      <c r="AC48" s="50" t="str">
        <f t="shared" si="7"/>
        <v>-</v>
      </c>
      <c r="AD48" s="53" t="str">
        <f t="shared" si="8"/>
        <v>-</v>
      </c>
    </row>
    <row r="49" spans="1:30" ht="15.75" thickBot="1" x14ac:dyDescent="0.3">
      <c r="A49" s="30"/>
      <c r="B49" s="21"/>
      <c r="C49" s="22"/>
      <c r="D49" s="34" t="str">
        <f t="shared" si="3"/>
        <v>-</v>
      </c>
      <c r="E49" s="23" t="str">
        <f>IF($C49&gt;0,SUMIFS(#REF!,#REF!,$A49,#REF!,#REF!),"")</f>
        <v/>
      </c>
      <c r="F49" s="24" t="str">
        <f>IF($C49&gt;0,SUMIFS(#REF!,#REF!,$A49,#REF!,#REF!),"")</f>
        <v/>
      </c>
      <c r="G49" s="25" t="str">
        <f>IF($C49&gt;0,SUMIFS(#REF!,#REF!,$A49,#REF!,#REF!),"")</f>
        <v/>
      </c>
      <c r="H49" s="24" t="str">
        <f>IF($C49&gt;0,SUMIFS(#REF!,#REF!,$A49,#REF!,#REF!),"")</f>
        <v/>
      </c>
      <c r="I49" s="25" t="str">
        <f>IF($C49&gt;0,SUMIFS(#REF!,#REF!,$A49,#REF!,#REF!),"")</f>
        <v/>
      </c>
      <c r="J49" s="25" t="str">
        <f>IF($C49&gt;0,SUMIFS(#REF!,#REF!,$A49,#REF!,#REF!),"")</f>
        <v/>
      </c>
      <c r="K49" s="25" t="str">
        <f>IF($C49&gt;0,SUMIFS(#REF!,#REF!,$A49,#REF!,#REF!),"")</f>
        <v/>
      </c>
      <c r="L49" s="25" t="str">
        <f>IF($C49&gt;0,SUMIFS(#REF!,#REF!,$A49,#REF!,#REF!),"")</f>
        <v/>
      </c>
      <c r="M49" s="25" t="str">
        <f>IF($C49&gt;0,SUMIFS(#REF!,#REF!,$A49,#REF!,#REF!),"")</f>
        <v/>
      </c>
      <c r="N49" s="24" t="str">
        <f>IF($C49&gt;0,SUMIFS(#REF!,#REF!,$A49,#REF!,#REF!),"")</f>
        <v/>
      </c>
      <c r="O49" s="25" t="str">
        <f>IF($C49&gt;0,SUMIFS(#REF!,#REF!,$A49,#REF!,#REF!),"")</f>
        <v/>
      </c>
      <c r="P49" s="24" t="str">
        <f>IF($C49&gt;0,SUMIFS(#REF!,#REF!,$A49,#REF!,#REF!),"")</f>
        <v/>
      </c>
      <c r="Q49" s="25" t="str">
        <f>IF($C49&gt;0,SUMIFS(#REF!,#REF!,$A49,#REF!,#REF!),"")</f>
        <v/>
      </c>
      <c r="R49" s="24" t="str">
        <f>IF($C49&gt;0,SUMIFS(#REF!,#REF!,$A49,#REF!,#REF!),"")</f>
        <v/>
      </c>
      <c r="S49" s="24" t="str">
        <f>IF($C49&gt;0,SUMIFS(#REF!,#REF!,$A49,#REF!,#REF!),"")</f>
        <v/>
      </c>
      <c r="T49" s="24" t="str">
        <f>IF($C49&gt;0,SUMIFS(#REF!,#REF!,$A49,#REF!,#REF!),"")</f>
        <v/>
      </c>
      <c r="U49" s="24" t="str">
        <f>IF($C49&gt;0,SUMIFS(#REF!,#REF!,$A49,#REF!,#REF!),"")</f>
        <v/>
      </c>
      <c r="V49" s="21" t="str">
        <f>IF($C49&gt;0,SUMIFS(#REF!,#REF!,$A49,#REF!,#REF!),"")</f>
        <v/>
      </c>
      <c r="W49" s="26" t="str">
        <f>IF($C49&gt;0,SUMIFS(#REF!,#REF!,$A49,#REF!,#REF!),"")</f>
        <v/>
      </c>
      <c r="X49" s="26" t="str">
        <f>IF($C49&gt;0,SUMIFS(#REF!,#REF!,$A49,#REF!,#REF!),"")</f>
        <v/>
      </c>
      <c r="Y49" s="27" t="str">
        <f>IF($C49&gt;0,SUMIFS(#REF!,#REF!,$A49,#REF!,#REF!),"")</f>
        <v/>
      </c>
      <c r="Z49" s="47" t="str">
        <f t="shared" si="4"/>
        <v>-</v>
      </c>
      <c r="AA49" s="48" t="str">
        <f t="shared" si="5"/>
        <v>-</v>
      </c>
      <c r="AB49" s="48" t="str">
        <f t="shared" si="6"/>
        <v>-</v>
      </c>
      <c r="AC49" s="51" t="str">
        <f t="shared" si="7"/>
        <v>-</v>
      </c>
      <c r="AD49" s="54" t="str">
        <f t="shared" si="8"/>
        <v>-</v>
      </c>
    </row>
    <row r="50" spans="1:30" x14ac:dyDescent="0.25">
      <c r="A50" s="28"/>
      <c r="B50" s="7"/>
      <c r="C50" s="8"/>
      <c r="D50" s="32" t="str">
        <f t="shared" si="3"/>
        <v>-</v>
      </c>
      <c r="E50" s="9" t="str">
        <f>IF($C50&gt;0,SUMIFS(#REF!,#REF!,$A50,#REF!,#REF!),"")</f>
        <v/>
      </c>
      <c r="F50" s="10" t="str">
        <f>IF($C50&gt;0,SUMIFS(#REF!,#REF!,$A50,#REF!,#REF!),"")</f>
        <v/>
      </c>
      <c r="G50" s="11" t="str">
        <f>IF($C50&gt;0,SUMIFS(#REF!,#REF!,$A50,#REF!,#REF!),"")</f>
        <v/>
      </c>
      <c r="H50" s="10" t="str">
        <f>IF($C50&gt;0,SUMIFS(#REF!,#REF!,$A50,#REF!,#REF!),"")</f>
        <v/>
      </c>
      <c r="I50" s="11" t="str">
        <f>IF($C50&gt;0,SUMIFS(#REF!,#REF!,$A50,#REF!,#REF!),"")</f>
        <v/>
      </c>
      <c r="J50" s="11" t="str">
        <f>IF($C50&gt;0,SUMIFS(#REF!,#REF!,$A50,#REF!,#REF!),"")</f>
        <v/>
      </c>
      <c r="K50" s="11" t="str">
        <f>IF($C50&gt;0,SUMIFS(#REF!,#REF!,$A50,#REF!,#REF!),"")</f>
        <v/>
      </c>
      <c r="L50" s="11" t="str">
        <f>IF($C50&gt;0,SUMIFS(#REF!,#REF!,$A50,#REF!,#REF!),"")</f>
        <v/>
      </c>
      <c r="M50" s="11" t="str">
        <f>IF($C50&gt;0,SUMIFS(#REF!,#REF!,$A50,#REF!,#REF!),"")</f>
        <v/>
      </c>
      <c r="N50" s="10" t="str">
        <f>IF($C50&gt;0,SUMIFS(#REF!,#REF!,$A50,#REF!,#REF!),"")</f>
        <v/>
      </c>
      <c r="O50" s="11" t="str">
        <f>IF($C50&gt;0,SUMIFS(#REF!,#REF!,$A50,#REF!,#REF!),"")</f>
        <v/>
      </c>
      <c r="P50" s="10" t="str">
        <f>IF($C50&gt;0,SUMIFS(#REF!,#REF!,$A50,#REF!,#REF!),"")</f>
        <v/>
      </c>
      <c r="Q50" s="11" t="str">
        <f>IF($C50&gt;0,SUMIFS(#REF!,#REF!,$A50,#REF!,#REF!),"")</f>
        <v/>
      </c>
      <c r="R50" s="10" t="str">
        <f>IF($C50&gt;0,SUMIFS(#REF!,#REF!,$A50,#REF!,#REF!),"")</f>
        <v/>
      </c>
      <c r="S50" s="10" t="str">
        <f>IF($C50&gt;0,SUMIFS(#REF!,#REF!,$A50,#REF!,#REF!),"")</f>
        <v/>
      </c>
      <c r="T50" s="10" t="str">
        <f>IF($C50&gt;0,SUMIFS(#REF!,#REF!,$A50,#REF!,#REF!),"")</f>
        <v/>
      </c>
      <c r="U50" s="10" t="str">
        <f>IF($C50&gt;0,SUMIFS(#REF!,#REF!,$A50,#REF!,#REF!),"")</f>
        <v/>
      </c>
      <c r="V50" s="7" t="str">
        <f>IF($C50&gt;0,SUMIFS(#REF!,#REF!,$A50,#REF!,#REF!),"")</f>
        <v/>
      </c>
      <c r="W50" s="12" t="str">
        <f>IF($C50&gt;0,SUMIFS(#REF!,#REF!,$A50,#REF!,#REF!),"")</f>
        <v/>
      </c>
      <c r="X50" s="12" t="str">
        <f>IF($C50&gt;0,SUMIFS(#REF!,#REF!,$A50,#REF!,#REF!),"")</f>
        <v/>
      </c>
      <c r="Y50" s="13" t="str">
        <f>IF($C50&gt;0,SUMIFS(#REF!,#REF!,$A50,#REF!,#REF!),"")</f>
        <v/>
      </c>
      <c r="Z50" s="43" t="str">
        <f t="shared" si="4"/>
        <v>-</v>
      </c>
      <c r="AA50" s="44" t="str">
        <f t="shared" si="5"/>
        <v>-</v>
      </c>
      <c r="AB50" s="44" t="str">
        <f t="shared" si="6"/>
        <v>-</v>
      </c>
      <c r="AC50" s="49" t="str">
        <f t="shared" si="7"/>
        <v>-</v>
      </c>
      <c r="AD50" s="52" t="str">
        <f t="shared" si="8"/>
        <v>-</v>
      </c>
    </row>
    <row r="51" spans="1:30" x14ac:dyDescent="0.25">
      <c r="A51" s="29"/>
      <c r="B51" s="14"/>
      <c r="C51" s="15"/>
      <c r="D51" s="33" t="str">
        <f t="shared" si="3"/>
        <v>-</v>
      </c>
      <c r="E51" s="16" t="str">
        <f>IF($C51&gt;0,SUMIFS(#REF!,#REF!,$A51,#REF!,#REF!),"")</f>
        <v/>
      </c>
      <c r="F51" s="17" t="str">
        <f>IF($C51&gt;0,SUMIFS(#REF!,#REF!,$A51,#REF!,#REF!),"")</f>
        <v/>
      </c>
      <c r="G51" s="18" t="str">
        <f>IF($C51&gt;0,SUMIFS(#REF!,#REF!,$A51,#REF!,#REF!),"")</f>
        <v/>
      </c>
      <c r="H51" s="17" t="str">
        <f>IF($C51&gt;0,SUMIFS(#REF!,#REF!,$A51,#REF!,#REF!),"")</f>
        <v/>
      </c>
      <c r="I51" s="18" t="str">
        <f>IF($C51&gt;0,SUMIFS(#REF!,#REF!,$A51,#REF!,#REF!),"")</f>
        <v/>
      </c>
      <c r="J51" s="18" t="str">
        <f>IF($C51&gt;0,SUMIFS(#REF!,#REF!,$A51,#REF!,#REF!),"")</f>
        <v/>
      </c>
      <c r="K51" s="18" t="str">
        <f>IF($C51&gt;0,SUMIFS(#REF!,#REF!,$A51,#REF!,#REF!),"")</f>
        <v/>
      </c>
      <c r="L51" s="18" t="str">
        <f>IF($C51&gt;0,SUMIFS(#REF!,#REF!,$A51,#REF!,#REF!),"")</f>
        <v/>
      </c>
      <c r="M51" s="18" t="str">
        <f>IF($C51&gt;0,SUMIFS(#REF!,#REF!,$A51,#REF!,#REF!),"")</f>
        <v/>
      </c>
      <c r="N51" s="17" t="str">
        <f>IF($C51&gt;0,SUMIFS(#REF!,#REF!,$A51,#REF!,#REF!),"")</f>
        <v/>
      </c>
      <c r="O51" s="18" t="str">
        <f>IF($C51&gt;0,SUMIFS(#REF!,#REF!,$A51,#REF!,#REF!),"")</f>
        <v/>
      </c>
      <c r="P51" s="17" t="str">
        <f>IF($C51&gt;0,SUMIFS(#REF!,#REF!,$A51,#REF!,#REF!),"")</f>
        <v/>
      </c>
      <c r="Q51" s="18" t="str">
        <f>IF($C51&gt;0,SUMIFS(#REF!,#REF!,$A51,#REF!,#REF!),"")</f>
        <v/>
      </c>
      <c r="R51" s="17" t="str">
        <f>IF($C51&gt;0,SUMIFS(#REF!,#REF!,$A51,#REF!,#REF!),"")</f>
        <v/>
      </c>
      <c r="S51" s="17" t="str">
        <f>IF($C51&gt;0,SUMIFS(#REF!,#REF!,$A51,#REF!,#REF!),"")</f>
        <v/>
      </c>
      <c r="T51" s="17" t="str">
        <f>IF($C51&gt;0,SUMIFS(#REF!,#REF!,$A51,#REF!,#REF!),"")</f>
        <v/>
      </c>
      <c r="U51" s="17" t="str">
        <f>IF($C51&gt;0,SUMIFS(#REF!,#REF!,$A51,#REF!,#REF!),"")</f>
        <v/>
      </c>
      <c r="V51" s="14" t="str">
        <f>IF($C51&gt;0,SUMIFS(#REF!,#REF!,$A51,#REF!,#REF!),"")</f>
        <v/>
      </c>
      <c r="W51" s="19" t="str">
        <f>IF($C51&gt;0,SUMIFS(#REF!,#REF!,$A51,#REF!,#REF!),"")</f>
        <v/>
      </c>
      <c r="X51" s="19" t="str">
        <f>IF($C51&gt;0,SUMIFS(#REF!,#REF!,$A51,#REF!,#REF!),"")</f>
        <v/>
      </c>
      <c r="Y51" s="20" t="str">
        <f>IF($C51&gt;0,SUMIFS(#REF!,#REF!,$A51,#REF!,#REF!),"")</f>
        <v/>
      </c>
      <c r="Z51" s="45" t="str">
        <f t="shared" si="4"/>
        <v>-</v>
      </c>
      <c r="AA51" s="46" t="str">
        <f t="shared" si="5"/>
        <v>-</v>
      </c>
      <c r="AB51" s="46" t="str">
        <f t="shared" si="6"/>
        <v>-</v>
      </c>
      <c r="AC51" s="50" t="str">
        <f t="shared" si="7"/>
        <v>-</v>
      </c>
      <c r="AD51" s="53" t="str">
        <f t="shared" si="8"/>
        <v>-</v>
      </c>
    </row>
    <row r="52" spans="1:30" x14ac:dyDescent="0.25">
      <c r="A52" s="29"/>
      <c r="B52" s="14"/>
      <c r="C52" s="15"/>
      <c r="D52" s="33" t="str">
        <f t="shared" si="3"/>
        <v>-</v>
      </c>
      <c r="E52" s="16" t="str">
        <f>IF($C52&gt;0,SUMIFS(#REF!,#REF!,$A52,#REF!,#REF!),"")</f>
        <v/>
      </c>
      <c r="F52" s="17" t="str">
        <f>IF($C52&gt;0,SUMIFS(#REF!,#REF!,$A52,#REF!,#REF!),"")</f>
        <v/>
      </c>
      <c r="G52" s="18" t="str">
        <f>IF($C52&gt;0,SUMIFS(#REF!,#REF!,$A52,#REF!,#REF!),"")</f>
        <v/>
      </c>
      <c r="H52" s="17" t="str">
        <f>IF($C52&gt;0,SUMIFS(#REF!,#REF!,$A52,#REF!,#REF!),"")</f>
        <v/>
      </c>
      <c r="I52" s="18" t="str">
        <f>IF($C52&gt;0,SUMIFS(#REF!,#REF!,$A52,#REF!,#REF!),"")</f>
        <v/>
      </c>
      <c r="J52" s="18" t="str">
        <f>IF($C52&gt;0,SUMIFS(#REF!,#REF!,$A52,#REF!,#REF!),"")</f>
        <v/>
      </c>
      <c r="K52" s="18" t="str">
        <f>IF($C52&gt;0,SUMIFS(#REF!,#REF!,$A52,#REF!,#REF!),"")</f>
        <v/>
      </c>
      <c r="L52" s="18" t="str">
        <f>IF($C52&gt;0,SUMIFS(#REF!,#REF!,$A52,#REF!,#REF!),"")</f>
        <v/>
      </c>
      <c r="M52" s="18" t="str">
        <f>IF($C52&gt;0,SUMIFS(#REF!,#REF!,$A52,#REF!,#REF!),"")</f>
        <v/>
      </c>
      <c r="N52" s="17" t="str">
        <f>IF($C52&gt;0,SUMIFS(#REF!,#REF!,$A52,#REF!,#REF!),"")</f>
        <v/>
      </c>
      <c r="O52" s="18" t="str">
        <f>IF($C52&gt;0,SUMIFS(#REF!,#REF!,$A52,#REF!,#REF!),"")</f>
        <v/>
      </c>
      <c r="P52" s="17" t="str">
        <f>IF($C52&gt;0,SUMIFS(#REF!,#REF!,$A52,#REF!,#REF!),"")</f>
        <v/>
      </c>
      <c r="Q52" s="18" t="str">
        <f>IF($C52&gt;0,SUMIFS(#REF!,#REF!,$A52,#REF!,#REF!),"")</f>
        <v/>
      </c>
      <c r="R52" s="17" t="str">
        <f>IF($C52&gt;0,SUMIFS(#REF!,#REF!,$A52,#REF!,#REF!),"")</f>
        <v/>
      </c>
      <c r="S52" s="17" t="str">
        <f>IF($C52&gt;0,SUMIFS(#REF!,#REF!,$A52,#REF!,#REF!),"")</f>
        <v/>
      </c>
      <c r="T52" s="17" t="str">
        <f>IF($C52&gt;0,SUMIFS(#REF!,#REF!,$A52,#REF!,#REF!),"")</f>
        <v/>
      </c>
      <c r="U52" s="17" t="str">
        <f>IF($C52&gt;0,SUMIFS(#REF!,#REF!,$A52,#REF!,#REF!),"")</f>
        <v/>
      </c>
      <c r="V52" s="14" t="str">
        <f>IF($C52&gt;0,SUMIFS(#REF!,#REF!,$A52,#REF!,#REF!),"")</f>
        <v/>
      </c>
      <c r="W52" s="19" t="str">
        <f>IF($C52&gt;0,SUMIFS(#REF!,#REF!,$A52,#REF!,#REF!),"")</f>
        <v/>
      </c>
      <c r="X52" s="19" t="str">
        <f>IF($C52&gt;0,SUMIFS(#REF!,#REF!,$A52,#REF!,#REF!),"")</f>
        <v/>
      </c>
      <c r="Y52" s="20" t="str">
        <f>IF($C52&gt;0,SUMIFS(#REF!,#REF!,$A52,#REF!,#REF!),"")</f>
        <v/>
      </c>
      <c r="Z52" s="45" t="str">
        <f t="shared" si="4"/>
        <v>-</v>
      </c>
      <c r="AA52" s="46" t="str">
        <f t="shared" si="5"/>
        <v>-</v>
      </c>
      <c r="AB52" s="46" t="str">
        <f t="shared" si="6"/>
        <v>-</v>
      </c>
      <c r="AC52" s="50" t="str">
        <f t="shared" si="7"/>
        <v>-</v>
      </c>
      <c r="AD52" s="53" t="str">
        <f t="shared" si="8"/>
        <v>-</v>
      </c>
    </row>
    <row r="53" spans="1:30" x14ac:dyDescent="0.25">
      <c r="A53" s="29"/>
      <c r="B53" s="14"/>
      <c r="C53" s="15"/>
      <c r="D53" s="33" t="str">
        <f t="shared" si="3"/>
        <v>-</v>
      </c>
      <c r="E53" s="16" t="str">
        <f>IF($C53&gt;0,SUMIFS(#REF!,#REF!,$A53,#REF!,#REF!),"")</f>
        <v/>
      </c>
      <c r="F53" s="17" t="str">
        <f>IF($C53&gt;0,SUMIFS(#REF!,#REF!,$A53,#REF!,#REF!),"")</f>
        <v/>
      </c>
      <c r="G53" s="18" t="str">
        <f>IF($C53&gt;0,SUMIFS(#REF!,#REF!,$A53,#REF!,#REF!),"")</f>
        <v/>
      </c>
      <c r="H53" s="17" t="str">
        <f>IF($C53&gt;0,SUMIFS(#REF!,#REF!,$A53,#REF!,#REF!),"")</f>
        <v/>
      </c>
      <c r="I53" s="18" t="str">
        <f>IF($C53&gt;0,SUMIFS(#REF!,#REF!,$A53,#REF!,#REF!),"")</f>
        <v/>
      </c>
      <c r="J53" s="18" t="str">
        <f>IF($C53&gt;0,SUMIFS(#REF!,#REF!,$A53,#REF!,#REF!),"")</f>
        <v/>
      </c>
      <c r="K53" s="18" t="str">
        <f>IF($C53&gt;0,SUMIFS(#REF!,#REF!,$A53,#REF!,#REF!),"")</f>
        <v/>
      </c>
      <c r="L53" s="18" t="str">
        <f>IF($C53&gt;0,SUMIFS(#REF!,#REF!,$A53,#REF!,#REF!),"")</f>
        <v/>
      </c>
      <c r="M53" s="18" t="str">
        <f>IF($C53&gt;0,SUMIFS(#REF!,#REF!,$A53,#REF!,#REF!),"")</f>
        <v/>
      </c>
      <c r="N53" s="17" t="str">
        <f>IF($C53&gt;0,SUMIFS(#REF!,#REF!,$A53,#REF!,#REF!),"")</f>
        <v/>
      </c>
      <c r="O53" s="18" t="str">
        <f>IF($C53&gt;0,SUMIFS(#REF!,#REF!,$A53,#REF!,#REF!),"")</f>
        <v/>
      </c>
      <c r="P53" s="17" t="str">
        <f>IF($C53&gt;0,SUMIFS(#REF!,#REF!,$A53,#REF!,#REF!),"")</f>
        <v/>
      </c>
      <c r="Q53" s="18" t="str">
        <f>IF($C53&gt;0,SUMIFS(#REF!,#REF!,$A53,#REF!,#REF!),"")</f>
        <v/>
      </c>
      <c r="R53" s="17" t="str">
        <f>IF($C53&gt;0,SUMIFS(#REF!,#REF!,$A53,#REF!,#REF!),"")</f>
        <v/>
      </c>
      <c r="S53" s="17" t="str">
        <f>IF($C53&gt;0,SUMIFS(#REF!,#REF!,$A53,#REF!,#REF!),"")</f>
        <v/>
      </c>
      <c r="T53" s="17" t="str">
        <f>IF($C53&gt;0,SUMIFS(#REF!,#REF!,$A53,#REF!,#REF!),"")</f>
        <v/>
      </c>
      <c r="U53" s="17" t="str">
        <f>IF($C53&gt;0,SUMIFS(#REF!,#REF!,$A53,#REF!,#REF!),"")</f>
        <v/>
      </c>
      <c r="V53" s="14" t="str">
        <f>IF($C53&gt;0,SUMIFS(#REF!,#REF!,$A53,#REF!,#REF!),"")</f>
        <v/>
      </c>
      <c r="W53" s="19" t="str">
        <f>IF($C53&gt;0,SUMIFS(#REF!,#REF!,$A53,#REF!,#REF!),"")</f>
        <v/>
      </c>
      <c r="X53" s="19" t="str">
        <f>IF($C53&gt;0,SUMIFS(#REF!,#REF!,$A53,#REF!,#REF!),"")</f>
        <v/>
      </c>
      <c r="Y53" s="20" t="str">
        <f>IF($C53&gt;0,SUMIFS(#REF!,#REF!,$A53,#REF!,#REF!),"")</f>
        <v/>
      </c>
      <c r="Z53" s="45" t="str">
        <f t="shared" si="4"/>
        <v>-</v>
      </c>
      <c r="AA53" s="46" t="str">
        <f t="shared" si="5"/>
        <v>-</v>
      </c>
      <c r="AB53" s="46" t="str">
        <f t="shared" si="6"/>
        <v>-</v>
      </c>
      <c r="AC53" s="50" t="str">
        <f t="shared" si="7"/>
        <v>-</v>
      </c>
      <c r="AD53" s="53" t="str">
        <f t="shared" si="8"/>
        <v>-</v>
      </c>
    </row>
    <row r="54" spans="1:30" ht="15.75" thickBot="1" x14ac:dyDescent="0.3">
      <c r="A54" s="30"/>
      <c r="B54" s="21"/>
      <c r="C54" s="22"/>
      <c r="D54" s="34" t="str">
        <f t="shared" si="3"/>
        <v>-</v>
      </c>
      <c r="E54" s="23" t="str">
        <f>IF($C54&gt;0,SUMIFS(#REF!,#REF!,$A54,#REF!,#REF!),"")</f>
        <v/>
      </c>
      <c r="F54" s="24" t="str">
        <f>IF($C54&gt;0,SUMIFS(#REF!,#REF!,$A54,#REF!,#REF!),"")</f>
        <v/>
      </c>
      <c r="G54" s="25" t="str">
        <f>IF($C54&gt;0,SUMIFS(#REF!,#REF!,$A54,#REF!,#REF!),"")</f>
        <v/>
      </c>
      <c r="H54" s="24" t="str">
        <f>IF($C54&gt;0,SUMIFS(#REF!,#REF!,$A54,#REF!,#REF!),"")</f>
        <v/>
      </c>
      <c r="I54" s="25" t="str">
        <f>IF($C54&gt;0,SUMIFS(#REF!,#REF!,$A54,#REF!,#REF!),"")</f>
        <v/>
      </c>
      <c r="J54" s="25" t="str">
        <f>IF($C54&gt;0,SUMIFS(#REF!,#REF!,$A54,#REF!,#REF!),"")</f>
        <v/>
      </c>
      <c r="K54" s="25" t="str">
        <f>IF($C54&gt;0,SUMIFS(#REF!,#REF!,$A54,#REF!,#REF!),"")</f>
        <v/>
      </c>
      <c r="L54" s="25" t="str">
        <f>IF($C54&gt;0,SUMIFS(#REF!,#REF!,$A54,#REF!,#REF!),"")</f>
        <v/>
      </c>
      <c r="M54" s="25" t="str">
        <f>IF($C54&gt;0,SUMIFS(#REF!,#REF!,$A54,#REF!,#REF!),"")</f>
        <v/>
      </c>
      <c r="N54" s="24" t="str">
        <f>IF($C54&gt;0,SUMIFS(#REF!,#REF!,$A54,#REF!,#REF!),"")</f>
        <v/>
      </c>
      <c r="O54" s="25" t="str">
        <f>IF($C54&gt;0,SUMIFS(#REF!,#REF!,$A54,#REF!,#REF!),"")</f>
        <v/>
      </c>
      <c r="P54" s="24" t="str">
        <f>IF($C54&gt;0,SUMIFS(#REF!,#REF!,$A54,#REF!,#REF!),"")</f>
        <v/>
      </c>
      <c r="Q54" s="25" t="str">
        <f>IF($C54&gt;0,SUMIFS(#REF!,#REF!,$A54,#REF!,#REF!),"")</f>
        <v/>
      </c>
      <c r="R54" s="24" t="str">
        <f>IF($C54&gt;0,SUMIFS(#REF!,#REF!,$A54,#REF!,#REF!),"")</f>
        <v/>
      </c>
      <c r="S54" s="24" t="str">
        <f>IF($C54&gt;0,SUMIFS(#REF!,#REF!,$A54,#REF!,#REF!),"")</f>
        <v/>
      </c>
      <c r="T54" s="24" t="str">
        <f>IF($C54&gt;0,SUMIFS(#REF!,#REF!,$A54,#REF!,#REF!),"")</f>
        <v/>
      </c>
      <c r="U54" s="24" t="str">
        <f>IF($C54&gt;0,SUMIFS(#REF!,#REF!,$A54,#REF!,#REF!),"")</f>
        <v/>
      </c>
      <c r="V54" s="21" t="str">
        <f>IF($C54&gt;0,SUMIFS(#REF!,#REF!,$A54,#REF!,#REF!),"")</f>
        <v/>
      </c>
      <c r="W54" s="26" t="str">
        <f>IF($C54&gt;0,SUMIFS(#REF!,#REF!,$A54,#REF!,#REF!),"")</f>
        <v/>
      </c>
      <c r="X54" s="26" t="str">
        <f>IF($C54&gt;0,SUMIFS(#REF!,#REF!,$A54,#REF!,#REF!),"")</f>
        <v/>
      </c>
      <c r="Y54" s="27" t="str">
        <f>IF($C54&gt;0,SUMIFS(#REF!,#REF!,$A54,#REF!,#REF!),"")</f>
        <v/>
      </c>
      <c r="Z54" s="47" t="str">
        <f t="shared" si="4"/>
        <v>-</v>
      </c>
      <c r="AA54" s="48" t="str">
        <f t="shared" si="5"/>
        <v>-</v>
      </c>
      <c r="AB54" s="48" t="str">
        <f t="shared" si="6"/>
        <v>-</v>
      </c>
      <c r="AC54" s="51" t="str">
        <f t="shared" si="7"/>
        <v>-</v>
      </c>
      <c r="AD54" s="54" t="str">
        <f t="shared" si="8"/>
        <v>-</v>
      </c>
    </row>
  </sheetData>
  <mergeCells count="11">
    <mergeCell ref="A1:C1"/>
    <mergeCell ref="F1:G1"/>
    <mergeCell ref="H1:T1"/>
    <mergeCell ref="A3:A4"/>
    <mergeCell ref="B3:B4"/>
    <mergeCell ref="C3:C4"/>
    <mergeCell ref="AD3:AD4"/>
    <mergeCell ref="D3:D4"/>
    <mergeCell ref="E3:U3"/>
    <mergeCell ref="V3:Y3"/>
    <mergeCell ref="Z3:AC3"/>
  </mergeCells>
  <conditionalFormatting sqref="AD5:AD54">
    <cfRule type="expression" dxfId="18" priority="2">
      <formula>AND($C5&lt;&gt;0,$AD5&lt;&gt;100)</formula>
    </cfRule>
  </conditionalFormatting>
  <conditionalFormatting sqref="G5:H48 N5:Q48 V5:Y48">
    <cfRule type="cellIs" dxfId="17" priority="12" operator="greaterThan">
      <formula>#REF!</formula>
    </cfRule>
  </conditionalFormatting>
  <conditionalFormatting sqref="B5:B48">
    <cfRule type="cellIs" dxfId="16" priority="10" stopIfTrue="1" operator="lessThan">
      <formula>#REF!</formula>
    </cfRule>
  </conditionalFormatting>
  <conditionalFormatting sqref="E5:F48">
    <cfRule type="expression" dxfId="15" priority="90">
      <formula>IF(SUM(#REF!)&gt;#REF!,1)</formula>
    </cfRule>
  </conditionalFormatting>
  <conditionalFormatting sqref="G49:H54 N49:Q54 V49:Y54">
    <cfRule type="cellIs" dxfId="14" priority="125" operator="greaterThan">
      <formula>#REF!</formula>
    </cfRule>
  </conditionalFormatting>
  <conditionalFormatting sqref="B49:B54">
    <cfRule type="cellIs" dxfId="13" priority="131" stopIfTrue="1" operator="lessThan">
      <formula>#REF!</formula>
    </cfRule>
  </conditionalFormatting>
  <conditionalFormatting sqref="E49:F54">
    <cfRule type="expression" dxfId="12" priority="133">
      <formula>IF(SUM(#REF!)&gt;#REF!,1)</formula>
    </cfRule>
  </conditionalFormatting>
  <conditionalFormatting sqref="I49:M54">
    <cfRule type="expression" dxfId="11" priority="135">
      <formula>IF(SUM(#REF!)&gt;#REF!,1)</formula>
    </cfRule>
  </conditionalFormatting>
  <conditionalFormatting sqref="R49:U54">
    <cfRule type="expression" dxfId="10" priority="137">
      <formula>IF(SUM(#REF!)&gt;#REF!,1)</formula>
    </cfRule>
  </conditionalFormatting>
  <conditionalFormatting sqref="C49:D54">
    <cfRule type="expression" dxfId="9" priority="139" stopIfTrue="1">
      <formula>IF(AND(SUM(#REF!)&lt;&gt;#REF!,NOT(ISBLANK(#REF!))),1)</formula>
    </cfRule>
  </conditionalFormatting>
  <conditionalFormatting sqref="V49:Y54">
    <cfRule type="expression" dxfId="8" priority="141">
      <formula>SUM(#REF!)&gt;#REF!</formula>
    </cfRule>
  </conditionalFormatting>
  <conditionalFormatting sqref="I5:M48">
    <cfRule type="expression" dxfId="7" priority="272">
      <formula>IF(SUM(#REF!)&gt;#REF!,1)</formula>
    </cfRule>
  </conditionalFormatting>
  <conditionalFormatting sqref="R5:U48">
    <cfRule type="expression" dxfId="6" priority="1782">
      <formula>IF(SUM(#REF!)&gt;#REF!,1)</formula>
    </cfRule>
  </conditionalFormatting>
  <conditionalFormatting sqref="C5:D48">
    <cfRule type="expression" dxfId="5" priority="1784" stopIfTrue="1">
      <formula>IF(AND(SUM(#REF!)&lt;&gt;#REF!,NOT(ISBLANK(#REF!))),1)</formula>
    </cfRule>
  </conditionalFormatting>
  <conditionalFormatting sqref="V5:Y48">
    <cfRule type="expression" dxfId="4" priority="1785">
      <formula>SUM(#REF!)&gt;#REF!</formula>
    </cfRule>
  </conditionalFormatting>
  <dataValidations count="2">
    <dataValidation type="whole" operator="greaterThanOrEqual" allowBlank="1" showInputMessage="1" showErrorMessage="1" prompt="Введите целое число" sqref="B5:C54">
      <formula1>0</formula1>
    </dataValidation>
    <dataValidation operator="greaterThanOrEqual" allowBlank="1" showInputMessage="1" showErrorMessage="1" prompt="Введите целое число" sqref="D5:AC54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C48"/>
  <sheetViews>
    <sheetView workbookViewId="0">
      <selection activeCell="G2" sqref="G2"/>
    </sheetView>
  </sheetViews>
  <sheetFormatPr defaultRowHeight="12.75" x14ac:dyDescent="0.2"/>
  <cols>
    <col min="1" max="1" width="9.140625" style="42"/>
    <col min="2" max="2" width="22.85546875" style="42" bestFit="1" customWidth="1"/>
    <col min="3" max="16384" width="9.140625" style="42"/>
  </cols>
  <sheetData>
    <row r="1" spans="1:3" ht="15.75" x14ac:dyDescent="0.2">
      <c r="A1" s="40">
        <v>1</v>
      </c>
      <c r="B1" s="41" t="s">
        <v>11</v>
      </c>
      <c r="C1" s="42">
        <v>1</v>
      </c>
    </row>
    <row r="2" spans="1:3" ht="15.75" x14ac:dyDescent="0.2">
      <c r="A2" s="40">
        <v>2</v>
      </c>
      <c r="B2" s="41" t="s">
        <v>12</v>
      </c>
      <c r="C2" s="42">
        <v>2</v>
      </c>
    </row>
    <row r="3" spans="1:3" ht="15.75" x14ac:dyDescent="0.2">
      <c r="A3" s="40">
        <v>3</v>
      </c>
      <c r="B3" s="41" t="s">
        <v>7</v>
      </c>
      <c r="C3" s="42">
        <v>3</v>
      </c>
    </row>
    <row r="4" spans="1:3" ht="15.75" x14ac:dyDescent="0.2">
      <c r="A4" s="40">
        <v>4</v>
      </c>
      <c r="B4" s="41" t="s">
        <v>13</v>
      </c>
      <c r="C4" s="42">
        <v>4</v>
      </c>
    </row>
    <row r="5" spans="1:3" ht="15.75" x14ac:dyDescent="0.2">
      <c r="A5" s="40">
        <v>5</v>
      </c>
      <c r="B5" s="41" t="s">
        <v>14</v>
      </c>
      <c r="C5" s="42">
        <v>5</v>
      </c>
    </row>
    <row r="7" spans="1:3" ht="15.75" x14ac:dyDescent="0.2">
      <c r="A7" s="40">
        <v>7</v>
      </c>
      <c r="B7" s="41" t="s">
        <v>56</v>
      </c>
      <c r="C7" s="42">
        <v>6</v>
      </c>
    </row>
    <row r="9" spans="1:3" ht="15.75" x14ac:dyDescent="0.2">
      <c r="A9" s="40">
        <v>9</v>
      </c>
      <c r="B9" s="41" t="s">
        <v>29</v>
      </c>
      <c r="C9" s="42">
        <v>7</v>
      </c>
    </row>
    <row r="10" spans="1:3" ht="15.75" x14ac:dyDescent="0.2">
      <c r="A10" s="40">
        <v>10</v>
      </c>
      <c r="B10" s="41" t="s">
        <v>15</v>
      </c>
      <c r="C10" s="42">
        <v>8</v>
      </c>
    </row>
    <row r="11" spans="1:3" ht="15.75" x14ac:dyDescent="0.2">
      <c r="A11" s="40">
        <v>11</v>
      </c>
      <c r="B11" s="41" t="s">
        <v>16</v>
      </c>
      <c r="C11" s="42">
        <v>9</v>
      </c>
    </row>
    <row r="14" spans="1:3" ht="15.75" x14ac:dyDescent="0.2">
      <c r="A14" s="40">
        <v>14</v>
      </c>
      <c r="B14" s="41" t="s">
        <v>0</v>
      </c>
      <c r="C14" s="42">
        <v>10</v>
      </c>
    </row>
    <row r="15" spans="1:3" ht="15.75" x14ac:dyDescent="0.2">
      <c r="A15" s="40">
        <v>15</v>
      </c>
      <c r="B15" s="41" t="s">
        <v>5</v>
      </c>
      <c r="C15" s="42">
        <v>11</v>
      </c>
    </row>
    <row r="16" spans="1:3" ht="15.75" x14ac:dyDescent="0.2">
      <c r="A16" s="40">
        <v>16</v>
      </c>
      <c r="B16" s="41" t="s">
        <v>6</v>
      </c>
      <c r="C16" s="42">
        <v>12</v>
      </c>
    </row>
    <row r="17" spans="1:3" ht="15.75" x14ac:dyDescent="0.2">
      <c r="A17" s="40">
        <v>17</v>
      </c>
      <c r="B17" s="41" t="s">
        <v>8</v>
      </c>
      <c r="C17" s="42">
        <v>13</v>
      </c>
    </row>
    <row r="18" spans="1:3" ht="15.75" x14ac:dyDescent="0.2">
      <c r="A18" s="40">
        <v>18</v>
      </c>
      <c r="B18" s="41" t="s">
        <v>9</v>
      </c>
      <c r="C18" s="42">
        <v>14</v>
      </c>
    </row>
    <row r="19" spans="1:3" ht="15.75" x14ac:dyDescent="0.2">
      <c r="A19" s="40">
        <v>19</v>
      </c>
      <c r="B19" s="41" t="s">
        <v>17</v>
      </c>
      <c r="C19" s="42">
        <v>15</v>
      </c>
    </row>
    <row r="20" spans="1:3" ht="15.75" x14ac:dyDescent="0.2">
      <c r="A20" s="40">
        <v>20</v>
      </c>
      <c r="B20" s="41" t="s">
        <v>18</v>
      </c>
      <c r="C20" s="42">
        <v>16</v>
      </c>
    </row>
    <row r="21" spans="1:3" ht="15.75" x14ac:dyDescent="0.2">
      <c r="A21" s="40">
        <v>21</v>
      </c>
      <c r="B21" s="41" t="s">
        <v>19</v>
      </c>
      <c r="C21" s="42">
        <v>17</v>
      </c>
    </row>
    <row r="22" spans="1:3" ht="15.75" x14ac:dyDescent="0.2">
      <c r="A22" s="40">
        <v>22</v>
      </c>
      <c r="B22" s="41" t="s">
        <v>20</v>
      </c>
      <c r="C22" s="42">
        <v>18</v>
      </c>
    </row>
    <row r="23" spans="1:3" ht="15.75" x14ac:dyDescent="0.2">
      <c r="A23" s="40">
        <v>23</v>
      </c>
      <c r="B23" s="41" t="s">
        <v>21</v>
      </c>
      <c r="C23" s="42">
        <v>19</v>
      </c>
    </row>
    <row r="24" spans="1:3" ht="15.75" x14ac:dyDescent="0.2">
      <c r="A24" s="40">
        <v>24</v>
      </c>
      <c r="B24" s="41" t="s">
        <v>22</v>
      </c>
      <c r="C24" s="42">
        <v>20</v>
      </c>
    </row>
    <row r="25" spans="1:3" ht="15.75" x14ac:dyDescent="0.2">
      <c r="A25" s="40">
        <v>25</v>
      </c>
      <c r="B25" s="41" t="s">
        <v>23</v>
      </c>
      <c r="C25" s="42">
        <v>21</v>
      </c>
    </row>
    <row r="26" spans="1:3" ht="15.75" x14ac:dyDescent="0.2">
      <c r="A26" s="40">
        <v>26</v>
      </c>
      <c r="B26" s="41" t="s">
        <v>24</v>
      </c>
      <c r="C26" s="42">
        <v>22</v>
      </c>
    </row>
    <row r="27" spans="1:3" ht="15.75" x14ac:dyDescent="0.2">
      <c r="A27" s="40">
        <v>27</v>
      </c>
      <c r="B27" s="41" t="s">
        <v>26</v>
      </c>
      <c r="C27" s="42">
        <v>23</v>
      </c>
    </row>
    <row r="28" spans="1:3" ht="15.75" x14ac:dyDescent="0.2">
      <c r="A28" s="40">
        <v>28</v>
      </c>
      <c r="B28" s="41" t="s">
        <v>25</v>
      </c>
      <c r="C28" s="42">
        <v>24</v>
      </c>
    </row>
    <row r="29" spans="1:3" ht="15.75" x14ac:dyDescent="0.2">
      <c r="A29" s="40">
        <v>29</v>
      </c>
      <c r="B29" s="41" t="s">
        <v>27</v>
      </c>
      <c r="C29" s="42">
        <v>25</v>
      </c>
    </row>
    <row r="30" spans="1:3" ht="15.75" x14ac:dyDescent="0.2">
      <c r="A30" s="40">
        <v>30</v>
      </c>
      <c r="B30" s="41" t="s">
        <v>28</v>
      </c>
      <c r="C30" s="42">
        <v>26</v>
      </c>
    </row>
    <row r="31" spans="1:3" ht="15.75" x14ac:dyDescent="0.2">
      <c r="A31" s="40">
        <v>31</v>
      </c>
      <c r="B31" s="41" t="s">
        <v>30</v>
      </c>
      <c r="C31" s="42">
        <v>27</v>
      </c>
    </row>
    <row r="32" spans="1:3" ht="15.75" x14ac:dyDescent="0.2">
      <c r="A32" s="40">
        <v>32</v>
      </c>
      <c r="B32" s="41" t="s">
        <v>31</v>
      </c>
      <c r="C32" s="42">
        <v>28</v>
      </c>
    </row>
    <row r="33" spans="1:3" ht="15.75" x14ac:dyDescent="0.2">
      <c r="A33" s="40">
        <v>33</v>
      </c>
      <c r="B33" s="41" t="s">
        <v>32</v>
      </c>
      <c r="C33" s="42">
        <v>29</v>
      </c>
    </row>
    <row r="34" spans="1:3" ht="15.75" x14ac:dyDescent="0.2">
      <c r="A34" s="40">
        <v>34</v>
      </c>
      <c r="B34" s="41" t="s">
        <v>33</v>
      </c>
      <c r="C34" s="42">
        <v>30</v>
      </c>
    </row>
    <row r="35" spans="1:3" ht="15.75" x14ac:dyDescent="0.2">
      <c r="A35" s="40">
        <v>35</v>
      </c>
      <c r="B35" s="41" t="s">
        <v>34</v>
      </c>
      <c r="C35" s="42">
        <v>31</v>
      </c>
    </row>
    <row r="36" spans="1:3" ht="15.75" x14ac:dyDescent="0.2">
      <c r="A36" s="40">
        <v>36</v>
      </c>
      <c r="B36" s="41" t="s">
        <v>35</v>
      </c>
      <c r="C36" s="42">
        <v>32</v>
      </c>
    </row>
    <row r="37" spans="1:3" ht="15.75" x14ac:dyDescent="0.2">
      <c r="A37" s="40">
        <v>37</v>
      </c>
      <c r="B37" s="41" t="s">
        <v>36</v>
      </c>
      <c r="C37" s="42">
        <v>33</v>
      </c>
    </row>
    <row r="38" spans="1:3" ht="15.75" x14ac:dyDescent="0.2">
      <c r="A38" s="40">
        <v>38</v>
      </c>
      <c r="B38" s="41" t="s">
        <v>37</v>
      </c>
      <c r="C38" s="42">
        <v>34</v>
      </c>
    </row>
    <row r="39" spans="1:3" ht="15.75" x14ac:dyDescent="0.2">
      <c r="A39" s="40">
        <v>39</v>
      </c>
      <c r="B39" s="41" t="s">
        <v>38</v>
      </c>
      <c r="C39" s="42">
        <v>35</v>
      </c>
    </row>
    <row r="40" spans="1:3" ht="15.75" x14ac:dyDescent="0.2">
      <c r="A40" s="40">
        <v>40</v>
      </c>
      <c r="B40" s="41" t="s">
        <v>39</v>
      </c>
      <c r="C40" s="42">
        <v>36</v>
      </c>
    </row>
    <row r="41" spans="1:3" ht="15.75" x14ac:dyDescent="0.2">
      <c r="A41" s="40">
        <v>41</v>
      </c>
      <c r="B41" s="41" t="s">
        <v>40</v>
      </c>
      <c r="C41" s="42">
        <v>37</v>
      </c>
    </row>
    <row r="42" spans="1:3" ht="15.75" x14ac:dyDescent="0.2">
      <c r="A42" s="40">
        <v>42</v>
      </c>
      <c r="B42" s="41" t="s">
        <v>41</v>
      </c>
      <c r="C42" s="42">
        <v>38</v>
      </c>
    </row>
    <row r="43" spans="1:3" ht="15.75" x14ac:dyDescent="0.2">
      <c r="A43" s="40">
        <v>43</v>
      </c>
      <c r="B43" s="41" t="s">
        <v>42</v>
      </c>
      <c r="C43" s="42">
        <v>39</v>
      </c>
    </row>
    <row r="44" spans="1:3" ht="15.75" x14ac:dyDescent="0.2">
      <c r="A44" s="40">
        <v>44</v>
      </c>
      <c r="B44" s="41" t="s">
        <v>43</v>
      </c>
      <c r="C44" s="42">
        <v>40</v>
      </c>
    </row>
    <row r="45" spans="1:3" ht="15.75" x14ac:dyDescent="0.2">
      <c r="A45" s="40">
        <v>45</v>
      </c>
      <c r="B45" s="41" t="s">
        <v>44</v>
      </c>
      <c r="C45" s="42">
        <v>41</v>
      </c>
    </row>
    <row r="46" spans="1:3" ht="15.75" x14ac:dyDescent="0.2">
      <c r="A46" s="40">
        <v>46</v>
      </c>
      <c r="B46" s="41" t="s">
        <v>46</v>
      </c>
      <c r="C46" s="42">
        <v>42</v>
      </c>
    </row>
    <row r="47" spans="1:3" ht="15.75" x14ac:dyDescent="0.2">
      <c r="A47" s="40">
        <v>47</v>
      </c>
      <c r="B47" s="41" t="s">
        <v>45</v>
      </c>
      <c r="C47" s="42">
        <v>43</v>
      </c>
    </row>
    <row r="48" spans="1:3" ht="15.75" x14ac:dyDescent="0.2">
      <c r="A48" s="40">
        <v>48</v>
      </c>
      <c r="B48" s="41" t="s">
        <v>47</v>
      </c>
      <c r="C48" s="42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2:S34"/>
  <sheetViews>
    <sheetView zoomScale="80" zoomScaleNormal="80" workbookViewId="0">
      <selection activeCell="D24" sqref="D24"/>
    </sheetView>
  </sheetViews>
  <sheetFormatPr defaultRowHeight="15" x14ac:dyDescent="0.25"/>
  <cols>
    <col min="2" max="2" width="10.85546875" customWidth="1"/>
    <col min="3" max="3" width="43.140625" customWidth="1"/>
    <col min="4" max="4" width="14.42578125" customWidth="1"/>
    <col min="5" max="5" width="21" customWidth="1"/>
    <col min="6" max="6" width="11.85546875" customWidth="1"/>
    <col min="7" max="7" width="6.42578125" bestFit="1" customWidth="1"/>
    <col min="8" max="8" width="10.5703125" bestFit="1" customWidth="1"/>
    <col min="9" max="9" width="13" customWidth="1"/>
    <col min="10" max="10" width="62.42578125" customWidth="1"/>
    <col min="11" max="17" width="6.140625" customWidth="1"/>
  </cols>
  <sheetData>
    <row r="2" spans="2:19" s="55" customFormat="1" x14ac:dyDescent="0.25">
      <c r="B2" s="59" t="s">
        <v>73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</row>
    <row r="3" spans="2:19" x14ac:dyDescent="0.25">
      <c r="C3" s="69">
        <v>1</v>
      </c>
      <c r="D3" s="70">
        <v>2</v>
      </c>
      <c r="E3" s="69">
        <v>3</v>
      </c>
      <c r="F3" s="70">
        <v>4</v>
      </c>
      <c r="G3" s="69">
        <v>5</v>
      </c>
      <c r="H3" s="70">
        <v>6</v>
      </c>
      <c r="I3" s="69">
        <v>7</v>
      </c>
      <c r="J3" s="70">
        <v>8</v>
      </c>
      <c r="K3" s="69">
        <v>9</v>
      </c>
      <c r="L3" s="70">
        <v>10</v>
      </c>
      <c r="M3" s="69">
        <v>11</v>
      </c>
      <c r="N3" s="70">
        <v>12</v>
      </c>
      <c r="O3" s="69">
        <v>13</v>
      </c>
      <c r="P3" s="70">
        <v>14</v>
      </c>
      <c r="Q3" s="69">
        <v>15</v>
      </c>
      <c r="R3" s="70">
        <v>16</v>
      </c>
      <c r="S3" s="69">
        <v>17</v>
      </c>
    </row>
    <row r="4" spans="2:19" x14ac:dyDescent="0.25">
      <c r="C4" s="84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</row>
    <row r="5" spans="2:19" x14ac:dyDescent="0.25">
      <c r="C5" s="84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</row>
    <row r="6" spans="2:19" x14ac:dyDescent="0.25">
      <c r="C6" s="84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</row>
    <row r="7" spans="2:19" x14ac:dyDescent="0.25">
      <c r="C7" s="55" t="s">
        <v>123</v>
      </c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</row>
    <row r="8" spans="2:19" x14ac:dyDescent="0.25">
      <c r="B8" s="55"/>
      <c r="C8" s="55" t="s">
        <v>75</v>
      </c>
      <c r="D8" s="55" t="s">
        <v>76</v>
      </c>
      <c r="E8" s="55"/>
      <c r="F8" s="55"/>
      <c r="G8" s="55"/>
      <c r="H8" s="55"/>
      <c r="I8" s="55"/>
      <c r="J8" s="55"/>
    </row>
    <row r="9" spans="2:19" ht="21" x14ac:dyDescent="0.35">
      <c r="F9" s="64" t="str">
        <f>IF(COUNTIF(C2:J2,"")=0,"","Введите уровень успешности каждого задания")</f>
        <v>Введите уровень успешности каждого задания</v>
      </c>
    </row>
    <row r="10" spans="2:19" ht="54" x14ac:dyDescent="0.25">
      <c r="B10" s="81" t="s">
        <v>60</v>
      </c>
      <c r="C10" s="68" t="s">
        <v>62</v>
      </c>
      <c r="D10" s="68" t="s">
        <v>63</v>
      </c>
      <c r="E10" s="68" t="s">
        <v>66</v>
      </c>
      <c r="F10" s="68" t="s">
        <v>64</v>
      </c>
      <c r="G10" s="68" t="s">
        <v>65</v>
      </c>
      <c r="H10" s="68" t="s">
        <v>61</v>
      </c>
      <c r="I10" s="68" t="s">
        <v>67</v>
      </c>
      <c r="J10" s="68" t="s">
        <v>80</v>
      </c>
    </row>
    <row r="11" spans="2:19" ht="31.5" x14ac:dyDescent="0.25">
      <c r="B11" s="65">
        <v>1</v>
      </c>
      <c r="C11" s="86" t="s">
        <v>85</v>
      </c>
      <c r="D11" s="82" t="s">
        <v>86</v>
      </c>
      <c r="E11" s="87" t="s">
        <v>87</v>
      </c>
      <c r="F11" s="78" t="s">
        <v>88</v>
      </c>
      <c r="G11" s="66">
        <v>1</v>
      </c>
      <c r="H11" s="83" t="str">
        <f>IF(I11="","",I11*G11)</f>
        <v/>
      </c>
      <c r="I11" s="67" t="str">
        <f>IF($C$2="","",$C$2)</f>
        <v/>
      </c>
      <c r="J11" s="66" t="str">
        <f t="shared" ref="J11:J27" si="0">IF(I11="",$F$9,IF(I11&gt;=$A$34,$C$34,IF(I11&gt;=$A$33,$C$33,IF(I11&gt;=$A$32,$C$32,IF(I11&gt;=$A$31,$C$31,$C$30)))))</f>
        <v>Введите уровень успешности каждого задания</v>
      </c>
    </row>
    <row r="12" spans="2:19" ht="47.25" x14ac:dyDescent="0.25">
      <c r="B12" s="65">
        <v>2</v>
      </c>
      <c r="C12" s="86" t="s">
        <v>89</v>
      </c>
      <c r="D12" s="82" t="s">
        <v>90</v>
      </c>
      <c r="E12" s="87" t="s">
        <v>87</v>
      </c>
      <c r="F12" s="78" t="s">
        <v>88</v>
      </c>
      <c r="G12" s="66">
        <v>1</v>
      </c>
      <c r="H12" s="83" t="str">
        <f t="shared" ref="H12:H23" si="1">IF(I12="","",I12*G12)</f>
        <v/>
      </c>
      <c r="I12" s="67" t="str">
        <f>IF($D$2="","",$D$2)</f>
        <v/>
      </c>
      <c r="J12" s="66" t="str">
        <f t="shared" si="0"/>
        <v>Введите уровень успешности каждого задания</v>
      </c>
    </row>
    <row r="13" spans="2:19" ht="31.5" x14ac:dyDescent="0.25">
      <c r="B13" s="65">
        <v>3</v>
      </c>
      <c r="C13" s="85" t="s">
        <v>116</v>
      </c>
      <c r="D13" s="82" t="s">
        <v>117</v>
      </c>
      <c r="E13" s="87" t="s">
        <v>87</v>
      </c>
      <c r="F13" s="78" t="s">
        <v>88</v>
      </c>
      <c r="G13" s="66">
        <v>1</v>
      </c>
      <c r="H13" s="83" t="str">
        <f>IF(I13="","",I13*G13)</f>
        <v/>
      </c>
      <c r="I13" s="67" t="str">
        <f>IF($E$2="","",$E$2)</f>
        <v/>
      </c>
      <c r="J13" s="66" t="str">
        <f t="shared" si="0"/>
        <v>Введите уровень успешности каждого задания</v>
      </c>
    </row>
    <row r="14" spans="2:19" ht="31.5" x14ac:dyDescent="0.25">
      <c r="B14" s="65">
        <v>4</v>
      </c>
      <c r="C14" s="85" t="s">
        <v>91</v>
      </c>
      <c r="D14" s="82" t="s">
        <v>92</v>
      </c>
      <c r="E14" s="87" t="s">
        <v>87</v>
      </c>
      <c r="F14" s="78" t="s">
        <v>88</v>
      </c>
      <c r="G14" s="66">
        <v>1</v>
      </c>
      <c r="H14" s="83" t="str">
        <f t="shared" si="1"/>
        <v/>
      </c>
      <c r="I14" s="67" t="str">
        <f>IF($F$2="","",$F$2)</f>
        <v/>
      </c>
      <c r="J14" s="66" t="str">
        <f t="shared" si="0"/>
        <v>Введите уровень успешности каждого задания</v>
      </c>
    </row>
    <row r="15" spans="2:19" ht="15.75" x14ac:dyDescent="0.25">
      <c r="B15" s="65">
        <v>5</v>
      </c>
      <c r="C15" s="85" t="s">
        <v>93</v>
      </c>
      <c r="D15" s="82" t="s">
        <v>94</v>
      </c>
      <c r="E15" s="87" t="s">
        <v>87</v>
      </c>
      <c r="F15" s="78" t="s">
        <v>88</v>
      </c>
      <c r="G15" s="66">
        <v>1</v>
      </c>
      <c r="H15" s="83" t="str">
        <f t="shared" si="1"/>
        <v/>
      </c>
      <c r="I15" s="67" t="str">
        <f>IF($G$2="","",$G$2)</f>
        <v/>
      </c>
      <c r="J15" s="66" t="str">
        <f t="shared" si="0"/>
        <v>Введите уровень успешности каждого задания</v>
      </c>
    </row>
    <row r="16" spans="2:19" ht="15.75" x14ac:dyDescent="0.25">
      <c r="B16" s="65">
        <v>6</v>
      </c>
      <c r="C16" s="85" t="s">
        <v>95</v>
      </c>
      <c r="D16" s="82" t="s">
        <v>96</v>
      </c>
      <c r="E16" s="87" t="s">
        <v>87</v>
      </c>
      <c r="F16" s="78" t="s">
        <v>88</v>
      </c>
      <c r="G16" s="66">
        <v>1</v>
      </c>
      <c r="H16" s="83" t="str">
        <f t="shared" si="1"/>
        <v/>
      </c>
      <c r="I16" s="67" t="str">
        <f>IF($H$2="","",$H$2)</f>
        <v/>
      </c>
      <c r="J16" s="66" t="str">
        <f t="shared" si="0"/>
        <v>Введите уровень успешности каждого задания</v>
      </c>
    </row>
    <row r="17" spans="1:10" ht="31.5" x14ac:dyDescent="0.25">
      <c r="B17" s="65">
        <v>7</v>
      </c>
      <c r="C17" s="85" t="s">
        <v>97</v>
      </c>
      <c r="D17" s="82" t="s">
        <v>98</v>
      </c>
      <c r="E17" s="87" t="s">
        <v>87</v>
      </c>
      <c r="F17" s="78" t="s">
        <v>88</v>
      </c>
      <c r="G17" s="66">
        <v>1</v>
      </c>
      <c r="H17" s="83" t="str">
        <f t="shared" si="1"/>
        <v/>
      </c>
      <c r="I17" s="67" t="str">
        <f>IF($I$2="","",$I$2)</f>
        <v/>
      </c>
      <c r="J17" s="66" t="str">
        <f t="shared" si="0"/>
        <v>Введите уровень успешности каждого задания</v>
      </c>
    </row>
    <row r="18" spans="1:10" ht="31.5" x14ac:dyDescent="0.25">
      <c r="B18" s="65">
        <v>8</v>
      </c>
      <c r="C18" s="85" t="s">
        <v>99</v>
      </c>
      <c r="D18" s="82" t="s">
        <v>100</v>
      </c>
      <c r="E18" s="87" t="s">
        <v>87</v>
      </c>
      <c r="F18" s="78" t="s">
        <v>88</v>
      </c>
      <c r="G18" s="66">
        <v>1</v>
      </c>
      <c r="H18" s="83" t="str">
        <f t="shared" si="1"/>
        <v/>
      </c>
      <c r="I18" s="67" t="str">
        <f>IF($J$2="","",$J$2)</f>
        <v/>
      </c>
      <c r="J18" s="66" t="str">
        <f t="shared" si="0"/>
        <v>Введите уровень успешности каждого задания</v>
      </c>
    </row>
    <row r="19" spans="1:10" ht="31.5" x14ac:dyDescent="0.25">
      <c r="B19" s="65">
        <v>9</v>
      </c>
      <c r="C19" s="85" t="s">
        <v>101</v>
      </c>
      <c r="D19" s="82" t="s">
        <v>102</v>
      </c>
      <c r="E19" s="87" t="s">
        <v>87</v>
      </c>
      <c r="F19" s="78" t="s">
        <v>88</v>
      </c>
      <c r="G19" s="66">
        <v>1</v>
      </c>
      <c r="H19" s="83" t="str">
        <f t="shared" si="1"/>
        <v/>
      </c>
      <c r="I19" s="67" t="str">
        <f>IF($K$2="","",$K$2)</f>
        <v/>
      </c>
      <c r="J19" s="66" t="str">
        <f t="shared" si="0"/>
        <v>Введите уровень успешности каждого задания</v>
      </c>
    </row>
    <row r="20" spans="1:10" ht="31.5" x14ac:dyDescent="0.25">
      <c r="B20" s="65">
        <v>10</v>
      </c>
      <c r="C20" s="85" t="s">
        <v>103</v>
      </c>
      <c r="D20" s="82" t="s">
        <v>104</v>
      </c>
      <c r="E20" s="87" t="s">
        <v>87</v>
      </c>
      <c r="F20" s="78" t="s">
        <v>88</v>
      </c>
      <c r="G20" s="66">
        <v>1</v>
      </c>
      <c r="H20" s="83" t="str">
        <f t="shared" si="1"/>
        <v/>
      </c>
      <c r="I20" s="67" t="str">
        <f>IF($L$2="","",$L$2)</f>
        <v/>
      </c>
      <c r="J20" s="66" t="str">
        <f t="shared" si="0"/>
        <v>Введите уровень успешности каждого задания</v>
      </c>
    </row>
    <row r="21" spans="1:10" ht="31.5" x14ac:dyDescent="0.25">
      <c r="B21" s="65">
        <v>11</v>
      </c>
      <c r="C21" s="85" t="s">
        <v>105</v>
      </c>
      <c r="D21" s="82" t="s">
        <v>106</v>
      </c>
      <c r="E21" s="87" t="s">
        <v>87</v>
      </c>
      <c r="F21" s="78" t="s">
        <v>88</v>
      </c>
      <c r="G21" s="66">
        <v>1</v>
      </c>
      <c r="H21" s="83" t="str">
        <f t="shared" si="1"/>
        <v/>
      </c>
      <c r="I21" s="67" t="str">
        <f>IF($M$2="","",$M$2)</f>
        <v/>
      </c>
      <c r="J21" s="66" t="str">
        <f t="shared" si="0"/>
        <v>Введите уровень успешности каждого задания</v>
      </c>
    </row>
    <row r="22" spans="1:10" ht="31.5" x14ac:dyDescent="0.25">
      <c r="B22" s="65">
        <v>12</v>
      </c>
      <c r="C22" s="85" t="s">
        <v>107</v>
      </c>
      <c r="D22" s="82" t="s">
        <v>108</v>
      </c>
      <c r="E22" s="87" t="s">
        <v>87</v>
      </c>
      <c r="F22" s="78" t="s">
        <v>88</v>
      </c>
      <c r="G22" s="66">
        <v>2</v>
      </c>
      <c r="H22" s="83" t="str">
        <f t="shared" si="1"/>
        <v/>
      </c>
      <c r="I22" s="67" t="str">
        <f>IF($N$2="","",$N$2)</f>
        <v/>
      </c>
      <c r="J22" s="66" t="str">
        <f t="shared" si="0"/>
        <v>Введите уровень успешности каждого задания</v>
      </c>
    </row>
    <row r="23" spans="1:10" ht="31.5" x14ac:dyDescent="0.25">
      <c r="B23" s="65">
        <v>13</v>
      </c>
      <c r="C23" s="85" t="s">
        <v>109</v>
      </c>
      <c r="D23" s="82" t="s">
        <v>124</v>
      </c>
      <c r="E23" s="87" t="s">
        <v>87</v>
      </c>
      <c r="F23" s="78" t="s">
        <v>88</v>
      </c>
      <c r="G23" s="66">
        <v>1</v>
      </c>
      <c r="H23" s="83" t="str">
        <f t="shared" si="1"/>
        <v/>
      </c>
      <c r="I23" s="67" t="str">
        <f t="shared" ref="I23" si="2">IF($O$2="","",$O$2)</f>
        <v/>
      </c>
      <c r="J23" s="66" t="str">
        <f t="shared" si="0"/>
        <v>Введите уровень успешности каждого задания</v>
      </c>
    </row>
    <row r="24" spans="1:10" ht="47.25" x14ac:dyDescent="0.25">
      <c r="B24" s="65">
        <v>14</v>
      </c>
      <c r="C24" s="85" t="s">
        <v>110</v>
      </c>
      <c r="D24" s="82" t="s">
        <v>111</v>
      </c>
      <c r="E24" s="87" t="s">
        <v>87</v>
      </c>
      <c r="F24" s="78" t="s">
        <v>88</v>
      </c>
      <c r="G24" s="66">
        <v>1</v>
      </c>
      <c r="H24" s="83" t="str">
        <f t="shared" ref="H24:H26" si="3">IF(I24="","",I24*G24)</f>
        <v/>
      </c>
      <c r="I24" s="67" t="str">
        <f>IF($P$2="","",$P$2)</f>
        <v/>
      </c>
      <c r="J24" s="66" t="str">
        <f t="shared" si="0"/>
        <v>Введите уровень успешности каждого задания</v>
      </c>
    </row>
    <row r="25" spans="1:10" ht="15.75" x14ac:dyDescent="0.25">
      <c r="B25" s="65">
        <v>15</v>
      </c>
      <c r="C25" s="85" t="s">
        <v>112</v>
      </c>
      <c r="D25" s="82" t="s">
        <v>113</v>
      </c>
      <c r="E25" s="87" t="s">
        <v>87</v>
      </c>
      <c r="F25" s="78" t="s">
        <v>88</v>
      </c>
      <c r="G25" s="66">
        <v>1</v>
      </c>
      <c r="H25" s="83" t="str">
        <f t="shared" si="3"/>
        <v/>
      </c>
      <c r="I25" s="67" t="str">
        <f>IF($Q$2="","",$Q$2)</f>
        <v/>
      </c>
      <c r="J25" s="66" t="str">
        <f t="shared" si="0"/>
        <v>Введите уровень успешности каждого задания</v>
      </c>
    </row>
    <row r="26" spans="1:10" ht="31.5" x14ac:dyDescent="0.25">
      <c r="B26" s="65">
        <v>16</v>
      </c>
      <c r="C26" s="85" t="s">
        <v>114</v>
      </c>
      <c r="D26" s="82" t="s">
        <v>115</v>
      </c>
      <c r="E26" s="87" t="s">
        <v>87</v>
      </c>
      <c r="F26" s="78" t="s">
        <v>88</v>
      </c>
      <c r="G26" s="66">
        <v>1</v>
      </c>
      <c r="H26" s="83" t="str">
        <f t="shared" si="3"/>
        <v/>
      </c>
      <c r="I26" s="67" t="str">
        <f>IF($R$2="","",$R$2)</f>
        <v/>
      </c>
      <c r="J26" s="66" t="str">
        <f t="shared" si="0"/>
        <v>Введите уровень успешности каждого задания</v>
      </c>
    </row>
    <row r="27" spans="1:10" ht="15.75" x14ac:dyDescent="0.25">
      <c r="B27" s="65">
        <v>17</v>
      </c>
      <c r="C27" s="85" t="s">
        <v>120</v>
      </c>
      <c r="D27" s="91" t="s">
        <v>121</v>
      </c>
      <c r="E27" s="87" t="s">
        <v>122</v>
      </c>
      <c r="F27" s="78" t="s">
        <v>88</v>
      </c>
      <c r="G27" s="66">
        <v>1</v>
      </c>
      <c r="H27" s="83" t="str">
        <f t="shared" ref="H27" si="4">IF(I27="","",I27*G27)</f>
        <v/>
      </c>
      <c r="I27" s="67" t="str">
        <f>IF($S$2="","",$S$2)</f>
        <v/>
      </c>
      <c r="J27" s="66" t="str">
        <f t="shared" si="0"/>
        <v>Введите уровень успешности каждого задания</v>
      </c>
    </row>
    <row r="29" spans="1:10" ht="15.75" x14ac:dyDescent="0.25">
      <c r="A29" t="s">
        <v>79</v>
      </c>
      <c r="B29" t="s">
        <v>78</v>
      </c>
      <c r="C29" s="57" t="s">
        <v>68</v>
      </c>
    </row>
    <row r="30" spans="1:10" ht="15.75" x14ac:dyDescent="0.25">
      <c r="A30" s="56">
        <v>0</v>
      </c>
      <c r="B30" s="56">
        <f>A31-0.01</f>
        <v>0.28999999999999998</v>
      </c>
      <c r="C30" s="58" t="s">
        <v>69</v>
      </c>
    </row>
    <row r="31" spans="1:10" ht="15.75" x14ac:dyDescent="0.25">
      <c r="A31" s="56">
        <v>0.3</v>
      </c>
      <c r="B31" s="56">
        <f t="shared" ref="B31:B33" si="5">A32-0.01</f>
        <v>0.49</v>
      </c>
      <c r="C31" s="58" t="s">
        <v>70</v>
      </c>
    </row>
    <row r="32" spans="1:10" ht="15.75" x14ac:dyDescent="0.25">
      <c r="A32" s="56">
        <v>0.5</v>
      </c>
      <c r="B32" s="56">
        <f t="shared" si="5"/>
        <v>0.69</v>
      </c>
      <c r="C32" s="58" t="s">
        <v>84</v>
      </c>
    </row>
    <row r="33" spans="1:3" ht="15.75" x14ac:dyDescent="0.25">
      <c r="A33" s="56">
        <v>0.7</v>
      </c>
      <c r="B33" s="56">
        <f t="shared" si="5"/>
        <v>0.89</v>
      </c>
      <c r="C33" s="58" t="s">
        <v>71</v>
      </c>
    </row>
    <row r="34" spans="1:3" ht="15.75" x14ac:dyDescent="0.25">
      <c r="A34" s="56">
        <v>0.9</v>
      </c>
      <c r="B34" s="56">
        <v>1</v>
      </c>
      <c r="C34" s="58" t="s">
        <v>72</v>
      </c>
    </row>
  </sheetData>
  <conditionalFormatting sqref="A30:C31 J11:J26">
    <cfRule type="expression" dxfId="3" priority="2">
      <formula>$I11&lt;$A$32</formula>
    </cfRule>
  </conditionalFormatting>
  <conditionalFormatting sqref="J27">
    <cfRule type="expression" dxfId="2" priority="1">
      <formula>$I27&lt;$A$32</formula>
    </cfRule>
  </conditionalFormatting>
  <pageMargins left="0.7" right="0.7" top="0.75" bottom="0.75" header="0.3" footer="0.3"/>
  <pageSetup paperSize="9" scale="64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>
    <pageSetUpPr fitToPage="1"/>
  </sheetPr>
  <dimension ref="A1:T34"/>
  <sheetViews>
    <sheetView tabSelected="1" topLeftCell="E1" zoomScale="80" zoomScaleNormal="80" workbookViewId="0">
      <selection activeCell="C2" sqref="C2:T2"/>
    </sheetView>
  </sheetViews>
  <sheetFormatPr defaultRowHeight="15" x14ac:dyDescent="0.25"/>
  <cols>
    <col min="1" max="1" width="9.140625" style="55"/>
    <col min="2" max="2" width="10.85546875" style="55" customWidth="1"/>
    <col min="3" max="3" width="43.140625" style="55" customWidth="1"/>
    <col min="4" max="4" width="16.28515625" style="55" customWidth="1"/>
    <col min="5" max="5" width="17.7109375" style="55" customWidth="1"/>
    <col min="6" max="6" width="13.85546875" style="55" bestFit="1" customWidth="1"/>
    <col min="7" max="7" width="6.42578125" style="55" bestFit="1" customWidth="1"/>
    <col min="8" max="8" width="10.5703125" style="55" bestFit="1" customWidth="1"/>
    <col min="9" max="9" width="19.42578125" style="55" customWidth="1"/>
    <col min="10" max="10" width="62.42578125" style="55" customWidth="1"/>
    <col min="11" max="16384" width="9.140625" style="55"/>
  </cols>
  <sheetData>
    <row r="1" spans="2:20" ht="15.75" customHeight="1" thickBot="1" x14ac:dyDescent="0.3">
      <c r="C1" s="110" t="s">
        <v>77</v>
      </c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2:20" s="62" customFormat="1" ht="15.75" thickBot="1" x14ac:dyDescent="0.3">
      <c r="B2" s="61" t="s">
        <v>73</v>
      </c>
      <c r="C2" s="111">
        <v>94.857142857142861</v>
      </c>
      <c r="D2" s="111">
        <v>82.476190476190482</v>
      </c>
      <c r="E2" s="111">
        <v>76.19047619047619</v>
      </c>
      <c r="F2" s="111">
        <v>95.047619047619051</v>
      </c>
      <c r="G2" s="111">
        <v>77.904761904761912</v>
      </c>
      <c r="H2" s="111">
        <v>84.19047619047619</v>
      </c>
      <c r="I2" s="111">
        <v>74.857142857142861</v>
      </c>
      <c r="J2" s="111">
        <v>53.142857142857146</v>
      </c>
      <c r="K2" s="111">
        <v>83.238095238095227</v>
      </c>
      <c r="L2" s="111">
        <v>81.523809523809518</v>
      </c>
      <c r="M2" s="111">
        <v>71.80952380952381</v>
      </c>
      <c r="N2" s="111">
        <v>30.285714285714288</v>
      </c>
      <c r="O2" s="111">
        <v>64.19047619047619</v>
      </c>
      <c r="P2" s="111">
        <v>66.476190476190482</v>
      </c>
      <c r="Q2" s="111">
        <v>54.666666666666664</v>
      </c>
      <c r="R2" s="111">
        <v>78.666666666666657</v>
      </c>
      <c r="S2" s="111">
        <v>56.19047619047619</v>
      </c>
      <c r="T2" s="111">
        <v>62.476190476190474</v>
      </c>
    </row>
    <row r="3" spans="2:20" ht="25.5" x14ac:dyDescent="0.25">
      <c r="C3" s="89">
        <v>1</v>
      </c>
      <c r="D3" s="89">
        <v>2</v>
      </c>
      <c r="E3" s="89">
        <v>3</v>
      </c>
      <c r="F3" s="89">
        <v>4</v>
      </c>
      <c r="G3" s="89">
        <v>5</v>
      </c>
      <c r="H3" s="89">
        <v>6</v>
      </c>
      <c r="I3" s="89">
        <v>7</v>
      </c>
      <c r="J3" s="90">
        <v>8</v>
      </c>
      <c r="K3" s="92">
        <v>9</v>
      </c>
      <c r="L3" s="90">
        <v>10</v>
      </c>
      <c r="M3" s="92" t="s">
        <v>118</v>
      </c>
      <c r="N3" s="92" t="s">
        <v>119</v>
      </c>
      <c r="O3" s="90">
        <v>12</v>
      </c>
      <c r="P3" s="89">
        <v>13</v>
      </c>
      <c r="Q3" s="90">
        <v>14</v>
      </c>
      <c r="R3" s="89">
        <v>15</v>
      </c>
      <c r="S3" s="90">
        <v>16</v>
      </c>
      <c r="T3" s="89">
        <v>17</v>
      </c>
    </row>
    <row r="4" spans="2:20" x14ac:dyDescent="0.25">
      <c r="B4" s="71" t="s">
        <v>83</v>
      </c>
      <c r="C4" s="88">
        <f>IF(LEN(C3)&lt;4,1,1*LEFT(RIGHT(C3,3),1))</f>
        <v>1</v>
      </c>
      <c r="D4" s="88">
        <f t="shared" ref="D4:S4" si="0">IF(LEN(D3)&lt;4,1,1*LEFT(RIGHT(D3,3),1))</f>
        <v>1</v>
      </c>
      <c r="E4" s="88">
        <f t="shared" si="0"/>
        <v>1</v>
      </c>
      <c r="F4" s="88">
        <f t="shared" si="0"/>
        <v>1</v>
      </c>
      <c r="G4" s="88">
        <f t="shared" si="0"/>
        <v>1</v>
      </c>
      <c r="H4" s="88">
        <f t="shared" si="0"/>
        <v>1</v>
      </c>
      <c r="I4" s="88">
        <f t="shared" si="0"/>
        <v>1</v>
      </c>
      <c r="J4" s="88">
        <f t="shared" si="0"/>
        <v>1</v>
      </c>
      <c r="K4" s="88">
        <f t="shared" si="0"/>
        <v>1</v>
      </c>
      <c r="L4" s="88">
        <f t="shared" si="0"/>
        <v>1</v>
      </c>
      <c r="M4" s="88">
        <f t="shared" si="0"/>
        <v>1</v>
      </c>
      <c r="N4" s="88">
        <f t="shared" si="0"/>
        <v>2</v>
      </c>
      <c r="O4" s="88">
        <f t="shared" si="0"/>
        <v>1</v>
      </c>
      <c r="P4" s="88">
        <f t="shared" si="0"/>
        <v>1</v>
      </c>
      <c r="Q4" s="88">
        <f t="shared" si="0"/>
        <v>1</v>
      </c>
      <c r="R4" s="88">
        <f t="shared" si="0"/>
        <v>1</v>
      </c>
      <c r="S4" s="88">
        <f t="shared" si="0"/>
        <v>1</v>
      </c>
      <c r="T4" s="88">
        <f t="shared" ref="T4" si="1">IF(LEN(T3)&lt;4,1,1*LEFT(RIGHT(T3,3),1))</f>
        <v>1</v>
      </c>
    </row>
    <row r="5" spans="2:20" x14ac:dyDescent="0.25">
      <c r="B5" s="71" t="s">
        <v>81</v>
      </c>
      <c r="C5" s="88">
        <f>IF(LEN(C3)&lt;4,C3,LEFT(C3,LEN(C3)-4))</f>
        <v>1</v>
      </c>
      <c r="D5" s="88">
        <f t="shared" ref="D5:S5" si="2">IF(LEN(D3)&lt;4,D3,LEFT(D3,LEN(D3)-4))</f>
        <v>2</v>
      </c>
      <c r="E5" s="88">
        <f t="shared" si="2"/>
        <v>3</v>
      </c>
      <c r="F5" s="88">
        <f t="shared" si="2"/>
        <v>4</v>
      </c>
      <c r="G5" s="88">
        <f t="shared" si="2"/>
        <v>5</v>
      </c>
      <c r="H5" s="88">
        <f t="shared" si="2"/>
        <v>6</v>
      </c>
      <c r="I5" s="88">
        <f t="shared" si="2"/>
        <v>7</v>
      </c>
      <c r="J5" s="88">
        <f t="shared" si="2"/>
        <v>8</v>
      </c>
      <c r="K5" s="88">
        <f t="shared" si="2"/>
        <v>9</v>
      </c>
      <c r="L5" s="88">
        <f t="shared" si="2"/>
        <v>10</v>
      </c>
      <c r="M5" s="88" t="str">
        <f t="shared" si="2"/>
        <v>11</v>
      </c>
      <c r="N5" s="88" t="str">
        <f t="shared" si="2"/>
        <v>11</v>
      </c>
      <c r="O5" s="88">
        <f t="shared" si="2"/>
        <v>12</v>
      </c>
      <c r="P5" s="88">
        <f t="shared" si="2"/>
        <v>13</v>
      </c>
      <c r="Q5" s="88">
        <f t="shared" si="2"/>
        <v>14</v>
      </c>
      <c r="R5" s="88">
        <f t="shared" si="2"/>
        <v>15</v>
      </c>
      <c r="S5" s="88">
        <f t="shared" si="2"/>
        <v>16</v>
      </c>
      <c r="T5" s="88">
        <f t="shared" ref="T5" si="3">IF(LEN(T3)&lt;4,T3,LEFT(T3,LEN(T3)-4))</f>
        <v>17</v>
      </c>
    </row>
    <row r="6" spans="2:20" x14ac:dyDescent="0.25">
      <c r="B6" s="71" t="s">
        <v>82</v>
      </c>
      <c r="C6" s="88">
        <f>C4*C2</f>
        <v>94.857142857142861</v>
      </c>
      <c r="D6" s="88">
        <f t="shared" ref="D6:S6" si="4">D4*D2</f>
        <v>82.476190476190482</v>
      </c>
      <c r="E6" s="88">
        <f t="shared" si="4"/>
        <v>76.19047619047619</v>
      </c>
      <c r="F6" s="88">
        <f t="shared" si="4"/>
        <v>95.047619047619051</v>
      </c>
      <c r="G6" s="88">
        <f t="shared" si="4"/>
        <v>77.904761904761912</v>
      </c>
      <c r="H6" s="88">
        <f t="shared" si="4"/>
        <v>84.19047619047619</v>
      </c>
      <c r="I6" s="88">
        <f t="shared" si="4"/>
        <v>74.857142857142861</v>
      </c>
      <c r="J6" s="88">
        <f t="shared" si="4"/>
        <v>53.142857142857146</v>
      </c>
      <c r="K6" s="88">
        <f t="shared" si="4"/>
        <v>83.238095238095227</v>
      </c>
      <c r="L6" s="88">
        <f t="shared" si="4"/>
        <v>81.523809523809518</v>
      </c>
      <c r="M6" s="88">
        <f t="shared" si="4"/>
        <v>71.80952380952381</v>
      </c>
      <c r="N6" s="88">
        <f t="shared" si="4"/>
        <v>60.571428571428577</v>
      </c>
      <c r="O6" s="88">
        <f t="shared" si="4"/>
        <v>64.19047619047619</v>
      </c>
      <c r="P6" s="88">
        <f t="shared" si="4"/>
        <v>66.476190476190482</v>
      </c>
      <c r="Q6" s="88">
        <f t="shared" si="4"/>
        <v>54.666666666666664</v>
      </c>
      <c r="R6" s="88">
        <f t="shared" si="4"/>
        <v>78.666666666666657</v>
      </c>
      <c r="S6" s="88">
        <f t="shared" si="4"/>
        <v>56.19047619047619</v>
      </c>
      <c r="T6" s="88">
        <f t="shared" ref="T6" si="5">T4*T2</f>
        <v>62.476190476190474</v>
      </c>
    </row>
    <row r="7" spans="2:20" x14ac:dyDescent="0.25">
      <c r="C7" s="55" t="str">
        <f>АнализКл!C7</f>
        <v>КДР по русскому языку (11,12В кл.) 19.12.2018 г.</v>
      </c>
    </row>
    <row r="8" spans="2:20" x14ac:dyDescent="0.25">
      <c r="C8" s="55" t="s">
        <v>75</v>
      </c>
      <c r="D8" s="55" t="s">
        <v>74</v>
      </c>
    </row>
    <row r="9" spans="2:20" ht="21" x14ac:dyDescent="0.35">
      <c r="F9" s="80" t="str">
        <f>IF(COUNTIF(C2:S2,"")=0,"","Введите уровень успешности каждого задания")</f>
        <v/>
      </c>
    </row>
    <row r="10" spans="2:20" ht="94.5" x14ac:dyDescent="0.25">
      <c r="B10" s="81" t="s">
        <v>60</v>
      </c>
      <c r="C10" s="81" t="s">
        <v>62</v>
      </c>
      <c r="D10" s="81" t="s">
        <v>63</v>
      </c>
      <c r="E10" s="81" t="s">
        <v>66</v>
      </c>
      <c r="F10" s="76" t="s">
        <v>64</v>
      </c>
      <c r="G10" s="76" t="s">
        <v>65</v>
      </c>
      <c r="H10" s="76" t="s">
        <v>61</v>
      </c>
      <c r="I10" s="76" t="s">
        <v>67</v>
      </c>
      <c r="J10" s="76" t="s">
        <v>80</v>
      </c>
    </row>
    <row r="11" spans="2:20" ht="31.5" x14ac:dyDescent="0.25">
      <c r="B11" s="77">
        <f>АнализКл!B11</f>
        <v>1</v>
      </c>
      <c r="C11" s="86" t="str">
        <f>АнализКл!C11</f>
        <v xml:space="preserve">Орфоэпические нормы (постановка ударения) </v>
      </c>
      <c r="D11" s="82" t="str">
        <f>АнализКл!D11</f>
        <v xml:space="preserve">9.1 </v>
      </c>
      <c r="E11" s="87" t="str">
        <f>АнализКл!E11</f>
        <v xml:space="preserve">1.1 </v>
      </c>
      <c r="F11" s="78" t="str">
        <f>АнализКл!F11</f>
        <v xml:space="preserve">Базовый </v>
      </c>
      <c r="G11" s="66">
        <f>АнализКл!G11</f>
        <v>1</v>
      </c>
      <c r="H11" s="83">
        <f>IF(I11="","",I11*G11)</f>
        <v>0.94857142857142862</v>
      </c>
      <c r="I11" s="79">
        <f>IF(COUNTIFS($C$5:$T$5,$B11,$C$2:$T$2,"")=0,SUMIFS($C$6:$T$6,$C$5:$T$5,$B11)/$G11/100,"")</f>
        <v>0.94857142857142862</v>
      </c>
      <c r="J11" s="78" t="str">
        <f t="shared" ref="J11:J27" si="6">IF(I11="",$F$9,IF(I11&gt;=$A$34,$C$34,IF(I11&gt;=$A$33,$C$33,IF(I11&gt;=$A$32,$C$32,IF(I11&gt;=$A$31,$C$31,$C$30)))))</f>
        <v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v>
      </c>
    </row>
    <row r="12" spans="2:20" ht="47.25" x14ac:dyDescent="0.25">
      <c r="B12" s="77">
        <f>АнализКл!B12</f>
        <v>2</v>
      </c>
      <c r="C12" s="86" t="str">
        <f>АнализКл!C12</f>
        <v xml:space="preserve">Лексические нормы (употребление слова в соответствии с точным лексическим значением) </v>
      </c>
      <c r="D12" s="82" t="str">
        <f>АнализКл!D12</f>
        <v xml:space="preserve">9. 2 </v>
      </c>
      <c r="E12" s="87" t="str">
        <f>АнализКл!E12</f>
        <v xml:space="preserve">1.1 </v>
      </c>
      <c r="F12" s="78" t="str">
        <f>АнализКл!F12</f>
        <v xml:space="preserve">Базовый </v>
      </c>
      <c r="G12" s="66">
        <f>АнализКл!G12</f>
        <v>1</v>
      </c>
      <c r="H12" s="83">
        <f t="shared" ref="H12:H27" si="7">IF(I12="","",I12*G12)</f>
        <v>0.82476190476190481</v>
      </c>
      <c r="I12" s="79">
        <f t="shared" ref="I12:I26" si="8">IF(COUNTIFS($C$5:$T$5,$B12,$C$2:$T$2,"")=0,SUMIFS($C$6:$T$6,$C$5:$T$5,$B12)/$G12/100,"")</f>
        <v>0.82476190476190481</v>
      </c>
      <c r="J12" s="78" t="str">
        <f t="shared" si="6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3" spans="2:20" ht="31.5" x14ac:dyDescent="0.25">
      <c r="B13" s="77">
        <f>АнализКл!B13</f>
        <v>3</v>
      </c>
      <c r="C13" s="86" t="str">
        <f>АнализКл!C13</f>
        <v xml:space="preserve">Лексические нормы (исправление лексических ошибок) </v>
      </c>
      <c r="D13" s="82" t="str">
        <f>АнализКл!D13</f>
        <v xml:space="preserve">9.2 </v>
      </c>
      <c r="E13" s="87" t="str">
        <f>АнализКл!E13</f>
        <v xml:space="preserve">1.1 </v>
      </c>
      <c r="F13" s="78" t="str">
        <f>АнализКл!F13</f>
        <v xml:space="preserve">Базовый </v>
      </c>
      <c r="G13" s="66">
        <f>АнализКл!G13</f>
        <v>1</v>
      </c>
      <c r="H13" s="83">
        <f t="shared" si="7"/>
        <v>0.76190476190476186</v>
      </c>
      <c r="I13" s="79">
        <f t="shared" si="8"/>
        <v>0.76190476190476186</v>
      </c>
      <c r="J13" s="78" t="str">
        <f t="shared" si="6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4" spans="2:20" ht="31.5" x14ac:dyDescent="0.25">
      <c r="B14" s="77">
        <f>АнализКл!B14</f>
        <v>4</v>
      </c>
      <c r="C14" s="86" t="str">
        <f>АнализКл!C14</f>
        <v xml:space="preserve">Морфологические нормы (образование форм слова) </v>
      </c>
      <c r="D14" s="82" t="str">
        <f>АнализКл!D14</f>
        <v xml:space="preserve">9.3 </v>
      </c>
      <c r="E14" s="87" t="str">
        <f>АнализКл!E14</f>
        <v xml:space="preserve">1.1 </v>
      </c>
      <c r="F14" s="78" t="str">
        <f>АнализКл!F14</f>
        <v xml:space="preserve">Базовый </v>
      </c>
      <c r="G14" s="66">
        <f>АнализКл!G14</f>
        <v>1</v>
      </c>
      <c r="H14" s="83">
        <f t="shared" si="7"/>
        <v>0.95047619047619047</v>
      </c>
      <c r="I14" s="79">
        <f t="shared" si="8"/>
        <v>0.95047619047619047</v>
      </c>
      <c r="J14" s="78" t="str">
        <f t="shared" si="6"/>
        <v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v>
      </c>
    </row>
    <row r="15" spans="2:20" ht="15.75" x14ac:dyDescent="0.25">
      <c r="B15" s="77">
        <f>АнализКл!B15</f>
        <v>5</v>
      </c>
      <c r="C15" s="86" t="str">
        <f>АнализКл!C15</f>
        <v xml:space="preserve">Правописание корней </v>
      </c>
      <c r="D15" s="82" t="str">
        <f>АнализКл!D15</f>
        <v xml:space="preserve">6.5 </v>
      </c>
      <c r="E15" s="87" t="str">
        <f>АнализКл!E15</f>
        <v xml:space="preserve">1.1 </v>
      </c>
      <c r="F15" s="78" t="str">
        <f>АнализКл!F15</f>
        <v xml:space="preserve">Базовый </v>
      </c>
      <c r="G15" s="66">
        <f>АнализКл!G15</f>
        <v>1</v>
      </c>
      <c r="H15" s="83">
        <f t="shared" si="7"/>
        <v>0.7790476190476191</v>
      </c>
      <c r="I15" s="79">
        <f t="shared" si="8"/>
        <v>0.7790476190476191</v>
      </c>
      <c r="J15" s="78" t="str">
        <f t="shared" si="6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6" spans="2:20" ht="15.75" x14ac:dyDescent="0.25">
      <c r="B16" s="77">
        <f>АнализКл!B16</f>
        <v>6</v>
      </c>
      <c r="C16" s="86" t="str">
        <f>АнализКл!C16</f>
        <v xml:space="preserve">Правописание приставок </v>
      </c>
      <c r="D16" s="82" t="str">
        <f>АнализКл!D16</f>
        <v xml:space="preserve">6.6 </v>
      </c>
      <c r="E16" s="87" t="str">
        <f>АнализКл!E16</f>
        <v xml:space="preserve">1.1 </v>
      </c>
      <c r="F16" s="78" t="str">
        <f>АнализКл!F16</f>
        <v xml:space="preserve">Базовый </v>
      </c>
      <c r="G16" s="66">
        <f>АнализКл!G16</f>
        <v>1</v>
      </c>
      <c r="H16" s="83">
        <f t="shared" si="7"/>
        <v>0.84190476190476193</v>
      </c>
      <c r="I16" s="79">
        <f t="shared" si="8"/>
        <v>0.84190476190476193</v>
      </c>
      <c r="J16" s="78" t="str">
        <f t="shared" si="6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7" spans="1:10" ht="31.5" x14ac:dyDescent="0.25">
      <c r="B17" s="77">
        <f>АнализКл!B17</f>
        <v>7</v>
      </c>
      <c r="C17" s="86" t="str">
        <f>АнализКл!C17</f>
        <v xml:space="preserve">Правописание суффиксов различных частей речи личных окончаний </v>
      </c>
      <c r="D17" s="82" t="str">
        <f>АнализКл!D17</f>
        <v xml:space="preserve">6.7 </v>
      </c>
      <c r="E17" s="87" t="str">
        <f>АнализКл!E17</f>
        <v xml:space="preserve">1.1 </v>
      </c>
      <c r="F17" s="78" t="str">
        <f>АнализКл!F17</f>
        <v xml:space="preserve">Базовый </v>
      </c>
      <c r="G17" s="66">
        <f>АнализКл!G17</f>
        <v>1</v>
      </c>
      <c r="H17" s="83">
        <f t="shared" si="7"/>
        <v>0.74857142857142867</v>
      </c>
      <c r="I17" s="79">
        <f t="shared" si="8"/>
        <v>0.74857142857142867</v>
      </c>
      <c r="J17" s="78" t="str">
        <f t="shared" si="6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8" spans="1:10" ht="31.5" x14ac:dyDescent="0.25">
      <c r="B18" s="77">
        <f>АнализКл!B18</f>
        <v>8</v>
      </c>
      <c r="C18" s="86" t="str">
        <f>АнализКл!C18</f>
        <v xml:space="preserve">Правописание личных окончаний глаголов и суффиксов причастий </v>
      </c>
      <c r="D18" s="82" t="str">
        <f>АнализКл!D18</f>
        <v xml:space="preserve">6.10 </v>
      </c>
      <c r="E18" s="87" t="str">
        <f>АнализКл!E18</f>
        <v xml:space="preserve">1.1 </v>
      </c>
      <c r="F18" s="78" t="str">
        <f>АнализКл!F18</f>
        <v xml:space="preserve">Базовый </v>
      </c>
      <c r="G18" s="66">
        <f>АнализКл!G18</f>
        <v>1</v>
      </c>
      <c r="H18" s="83">
        <f t="shared" si="7"/>
        <v>0.53142857142857147</v>
      </c>
      <c r="I18" s="79">
        <f t="shared" si="8"/>
        <v>0.53142857142857147</v>
      </c>
      <c r="J18" s="78" t="str">
        <f t="shared" si="6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9" spans="1:10" ht="31.5" x14ac:dyDescent="0.25">
      <c r="B19" s="77">
        <f>АнализКл!B19</f>
        <v>9</v>
      </c>
      <c r="C19" s="86" t="str">
        <f>АнализКл!C19</f>
        <v xml:space="preserve">Правописание НЕ, НИ с разными частями речи </v>
      </c>
      <c r="D19" s="82" t="str">
        <f>АнализКл!D19</f>
        <v xml:space="preserve">6.11; 6.13 </v>
      </c>
      <c r="E19" s="87" t="str">
        <f>АнализКл!E19</f>
        <v xml:space="preserve">1.1 </v>
      </c>
      <c r="F19" s="78" t="str">
        <f>АнализКл!F19</f>
        <v xml:space="preserve">Базовый </v>
      </c>
      <c r="G19" s="66">
        <f>АнализКл!G19</f>
        <v>1</v>
      </c>
      <c r="H19" s="83">
        <f t="shared" si="7"/>
        <v>0.83238095238095222</v>
      </c>
      <c r="I19" s="79">
        <f t="shared" si="8"/>
        <v>0.83238095238095222</v>
      </c>
      <c r="J19" s="78" t="str">
        <f t="shared" si="6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20" spans="1:10" ht="31.5" x14ac:dyDescent="0.25">
      <c r="B20" s="77">
        <f>АнализКл!B20</f>
        <v>10</v>
      </c>
      <c r="C20" s="86" t="str">
        <f>АнализКл!C20</f>
        <v xml:space="preserve">Слитное, раздельное, дефисное написание слов </v>
      </c>
      <c r="D20" s="82" t="str">
        <f>АнализКл!D20</f>
        <v xml:space="preserve">6.16 </v>
      </c>
      <c r="E20" s="87" t="str">
        <f>АнализКл!E20</f>
        <v xml:space="preserve">1.1 </v>
      </c>
      <c r="F20" s="78" t="str">
        <f>АнализКл!F20</f>
        <v xml:space="preserve">Базовый </v>
      </c>
      <c r="G20" s="66">
        <f>АнализКл!G20</f>
        <v>1</v>
      </c>
      <c r="H20" s="83">
        <f t="shared" si="7"/>
        <v>0.81523809523809521</v>
      </c>
      <c r="I20" s="79">
        <f t="shared" si="8"/>
        <v>0.81523809523809521</v>
      </c>
      <c r="J20" s="78" t="str">
        <f t="shared" si="6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21" spans="1:10" ht="31.5" x14ac:dyDescent="0.25">
      <c r="B21" s="77">
        <f>АнализКл!B21</f>
        <v>11</v>
      </c>
      <c r="C21" s="86" t="str">
        <f>АнализКл!C21</f>
        <v xml:space="preserve">Правописание -Н-, -НН- в разных частях речи </v>
      </c>
      <c r="D21" s="82" t="str">
        <f>АнализКл!D21</f>
        <v xml:space="preserve">6.8 </v>
      </c>
      <c r="E21" s="87" t="str">
        <f>АнализКл!E21</f>
        <v xml:space="preserve">1.1 </v>
      </c>
      <c r="F21" s="78" t="str">
        <f>АнализКл!F21</f>
        <v xml:space="preserve">Базовый </v>
      </c>
      <c r="G21" s="66">
        <f>АнализКл!G21</f>
        <v>1</v>
      </c>
      <c r="H21" s="83">
        <f t="shared" si="7"/>
        <v>1.3238095238095238</v>
      </c>
      <c r="I21" s="79">
        <f>IF(COUNTIFS($C$5:$T$5,$B21,$C$2:$T$2,"")=0,SUMIFS($C$6:$T$6,$C$5:$T$5,$B21)/$G21/100,"")</f>
        <v>1.3238095238095238</v>
      </c>
      <c r="J21" s="78" t="str">
        <f t="shared" si="6"/>
        <v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v>
      </c>
    </row>
    <row r="22" spans="1:10" ht="31.5" x14ac:dyDescent="0.25">
      <c r="B22" s="77">
        <f>АнализКл!B22</f>
        <v>12</v>
      </c>
      <c r="C22" s="86" t="str">
        <f>АнализКл!C22</f>
        <v xml:space="preserve">Знаки препинания в ССП и простом предложении с однородными членами  </v>
      </c>
      <c r="D22" s="82" t="str">
        <f>АнализКл!D22</f>
        <v xml:space="preserve">7.2; 7.18 </v>
      </c>
      <c r="E22" s="87" t="str">
        <f>АнализКл!E22</f>
        <v xml:space="preserve">1.1 </v>
      </c>
      <c r="F22" s="78" t="str">
        <f>АнализКл!F22</f>
        <v xml:space="preserve">Базовый </v>
      </c>
      <c r="G22" s="66">
        <f>АнализКл!G22</f>
        <v>2</v>
      </c>
      <c r="H22" s="83">
        <f t="shared" si="7"/>
        <v>0.64190476190476187</v>
      </c>
      <c r="I22" s="79">
        <f t="shared" si="8"/>
        <v>0.32095238095238093</v>
      </c>
      <c r="J22" s="78" t="str">
        <f t="shared" si="6"/>
        <v>Данный элемент содержания усвоен на низком уровне. Требуется коррекция.</v>
      </c>
    </row>
    <row r="23" spans="1:10" ht="31.5" x14ac:dyDescent="0.25">
      <c r="B23" s="77">
        <f>АнализКл!B23</f>
        <v>13</v>
      </c>
      <c r="C23" s="86" t="str">
        <f>АнализКл!C23</f>
        <v xml:space="preserve">Знаки препинания в предложениях с обособленными членами </v>
      </c>
      <c r="D23" s="82" t="str">
        <f>АнализКл!D23</f>
        <v xml:space="preserve">7.3 - 7.7 </v>
      </c>
      <c r="E23" s="87" t="str">
        <f>АнализКл!E23</f>
        <v xml:space="preserve">1.1 </v>
      </c>
      <c r="F23" s="78" t="str">
        <f>АнализКл!F23</f>
        <v xml:space="preserve">Базовый </v>
      </c>
      <c r="G23" s="66">
        <f>АнализКл!G23</f>
        <v>1</v>
      </c>
      <c r="H23" s="83">
        <f t="shared" si="7"/>
        <v>0.66476190476190478</v>
      </c>
      <c r="I23" s="79">
        <f t="shared" si="8"/>
        <v>0.66476190476190478</v>
      </c>
      <c r="J23" s="78" t="str">
        <f t="shared" si="6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24" spans="1:10" ht="47.25" x14ac:dyDescent="0.25">
      <c r="B24" s="77">
        <f>АнализКл!B24</f>
        <v>14</v>
      </c>
      <c r="C24" s="86" t="str">
        <f>АнализКл!C24</f>
        <v xml:space="preserve">Знаки препинания при словах и конструкциях, грамматически не связанных с членами предложения </v>
      </c>
      <c r="D24" s="82" t="str">
        <f>АнализКл!D24</f>
        <v xml:space="preserve">7.8 </v>
      </c>
      <c r="E24" s="87" t="str">
        <f>АнализКл!E24</f>
        <v xml:space="preserve">1.1 </v>
      </c>
      <c r="F24" s="78" t="str">
        <f>АнализКл!F24</f>
        <v xml:space="preserve">Базовый </v>
      </c>
      <c r="G24" s="66">
        <f>АнализКл!G24</f>
        <v>1</v>
      </c>
      <c r="H24" s="83">
        <f t="shared" si="7"/>
        <v>0.54666666666666663</v>
      </c>
      <c r="I24" s="79">
        <f t="shared" si="8"/>
        <v>0.54666666666666663</v>
      </c>
      <c r="J24" s="78" t="str">
        <f t="shared" si="6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25" spans="1:10" ht="15.75" x14ac:dyDescent="0.25">
      <c r="B25" s="77">
        <f>АнализКл!B25</f>
        <v>15</v>
      </c>
      <c r="C25" s="86" t="str">
        <f>АнализКл!C25</f>
        <v xml:space="preserve">Знаки препинания в СПП </v>
      </c>
      <c r="D25" s="82" t="str">
        <f>АнализКл!D25</f>
        <v xml:space="preserve">7.12 </v>
      </c>
      <c r="E25" s="87" t="str">
        <f>АнализКл!E25</f>
        <v xml:space="preserve">1.1 </v>
      </c>
      <c r="F25" s="78" t="str">
        <f>АнализКл!F25</f>
        <v xml:space="preserve">Базовый </v>
      </c>
      <c r="G25" s="66">
        <f>АнализКл!G25</f>
        <v>1</v>
      </c>
      <c r="H25" s="83">
        <f t="shared" si="7"/>
        <v>0.78666666666666663</v>
      </c>
      <c r="I25" s="79">
        <f t="shared" si="8"/>
        <v>0.78666666666666663</v>
      </c>
      <c r="J25" s="78" t="str">
        <f t="shared" si="6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26" spans="1:10" ht="31.5" x14ac:dyDescent="0.25">
      <c r="B26" s="77">
        <f>АнализКл!B26</f>
        <v>16</v>
      </c>
      <c r="C26" s="86" t="str">
        <f>АнализКл!C26</f>
        <v xml:space="preserve">Знаки препинания в СП с разными видами связи </v>
      </c>
      <c r="D26" s="82" t="str">
        <f>АнализКл!D26</f>
        <v xml:space="preserve">7.13; 7.15 </v>
      </c>
      <c r="E26" s="87" t="str">
        <f>АнализКл!E26</f>
        <v xml:space="preserve">1.1 </v>
      </c>
      <c r="F26" s="78" t="str">
        <f>АнализКл!F26</f>
        <v xml:space="preserve">Базовый </v>
      </c>
      <c r="G26" s="66">
        <f>АнализКл!G26</f>
        <v>1</v>
      </c>
      <c r="H26" s="83">
        <f t="shared" si="7"/>
        <v>0.56190476190476191</v>
      </c>
      <c r="I26" s="79">
        <f t="shared" si="8"/>
        <v>0.56190476190476191</v>
      </c>
      <c r="J26" s="78" t="str">
        <f t="shared" si="6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27" spans="1:10" ht="15.75" x14ac:dyDescent="0.25">
      <c r="B27" s="77">
        <f>АнализКл!B27</f>
        <v>17</v>
      </c>
      <c r="C27" s="86" t="str">
        <f>АнализКл!C27</f>
        <v>Пунктуационный анализ текста</v>
      </c>
      <c r="D27" s="82" t="str">
        <f>АнализКл!D27</f>
        <v>7.16 – 7.19</v>
      </c>
      <c r="E27" s="87" t="str">
        <f>АнализКл!E27</f>
        <v>1.1</v>
      </c>
      <c r="F27" s="78" t="str">
        <f>АнализКл!F27</f>
        <v xml:space="preserve">Базовый </v>
      </c>
      <c r="G27" s="66">
        <f>АнализКл!G27</f>
        <v>1</v>
      </c>
      <c r="H27" s="83">
        <f t="shared" si="7"/>
        <v>0.62476190476190474</v>
      </c>
      <c r="I27" s="79">
        <f>IF(COUNTIFS($C$5:$T$5,$B27,$C$2:$T$2,"")=0,SUMIFS($C$6:$T$6,$C$5:$T$5,$B27)/$G27/100,"")</f>
        <v>0.62476190476190474</v>
      </c>
      <c r="J27" s="78" t="str">
        <f t="shared" si="6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29" spans="1:10" ht="15.75" x14ac:dyDescent="0.25">
      <c r="A29" s="72" t="s">
        <v>79</v>
      </c>
      <c r="B29" s="72" t="s">
        <v>78</v>
      </c>
      <c r="C29" s="73" t="s">
        <v>68</v>
      </c>
    </row>
    <row r="30" spans="1:10" ht="15.75" x14ac:dyDescent="0.25">
      <c r="A30" s="74">
        <v>0</v>
      </c>
      <c r="B30" s="74">
        <f>A31-0.01</f>
        <v>0.28999999999999998</v>
      </c>
      <c r="C30" s="75" t="s">
        <v>69</v>
      </c>
    </row>
    <row r="31" spans="1:10" ht="15.75" x14ac:dyDescent="0.25">
      <c r="A31" s="74">
        <v>0.3</v>
      </c>
      <c r="B31" s="74">
        <f t="shared" ref="B31:B33" si="9">A32-0.01</f>
        <v>0.49</v>
      </c>
      <c r="C31" s="75" t="s">
        <v>70</v>
      </c>
    </row>
    <row r="32" spans="1:10" ht="15.75" x14ac:dyDescent="0.25">
      <c r="A32" s="74">
        <v>0.5</v>
      </c>
      <c r="B32" s="74">
        <f t="shared" si="9"/>
        <v>0.69</v>
      </c>
      <c r="C32" s="75" t="s">
        <v>84</v>
      </c>
    </row>
    <row r="33" spans="1:3" ht="15.75" x14ac:dyDescent="0.25">
      <c r="A33" s="74">
        <v>0.7</v>
      </c>
      <c r="B33" s="74">
        <f t="shared" si="9"/>
        <v>0.89</v>
      </c>
      <c r="C33" s="75" t="s">
        <v>71</v>
      </c>
    </row>
    <row r="34" spans="1:3" ht="15.75" x14ac:dyDescent="0.25">
      <c r="A34" s="74">
        <v>0.9</v>
      </c>
      <c r="B34" s="74">
        <v>1</v>
      </c>
      <c r="C34" s="75" t="s">
        <v>72</v>
      </c>
    </row>
  </sheetData>
  <mergeCells count="1">
    <mergeCell ref="C1:N1"/>
  </mergeCells>
  <conditionalFormatting sqref="A30:C31 J11:J26">
    <cfRule type="expression" dxfId="1" priority="1787">
      <formula>$I11&lt;$A$32</formula>
    </cfRule>
  </conditionalFormatting>
  <conditionalFormatting sqref="J27">
    <cfRule type="expression" dxfId="0" priority="1">
      <formula>$I27&lt;$A$32</formula>
    </cfRule>
  </conditionalFormatting>
  <pageMargins left="0.7" right="0.7" top="0.75" bottom="0.75" header="0.3" footer="0.3"/>
  <pageSetup paperSize="9" scale="5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Форма_3</vt:lpstr>
      <vt:lpstr>Areas</vt:lpstr>
      <vt:lpstr>АнализКл</vt:lpstr>
      <vt:lpstr>АнализОО</vt:lpstr>
      <vt:lpstr>АнализКл!Область_печати</vt:lpstr>
      <vt:lpstr>АнализОО!Область_печати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Н. Савин</dc:creator>
  <cp:lastModifiedBy>УО Кавказский район</cp:lastModifiedBy>
  <cp:lastPrinted>2017-01-14T08:25:03Z</cp:lastPrinted>
  <dcterms:created xsi:type="dcterms:W3CDTF">2006-09-28T05:33:49Z</dcterms:created>
  <dcterms:modified xsi:type="dcterms:W3CDTF">2019-03-27T13:52:41Z</dcterms:modified>
</cp:coreProperties>
</file>