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I18" i="26" s="1"/>
  <c r="I18" i="25"/>
  <c r="H18" i="25" s="1"/>
  <c r="I14" i="26" l="1"/>
  <c r="I16" i="26"/>
  <c r="I17" i="26"/>
  <c r="I13" i="26"/>
  <c r="I12" i="26"/>
  <c r="I15" i="26"/>
  <c r="H18" i="26" l="1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<sst xmlns="http://schemas.openxmlformats.org/spreadsheetml/2006/main" count="187" uniqueCount="109">
  <si>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</si>
  <si>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</si>
  <si>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</si>
  <si>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</si>
  <si>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</si>
  <si>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</si>
  <si>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</si>
  <si>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</si>
  <si>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</si>
  <si>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</si>
  <si>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</si>
  <si>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</si>
  <si>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</si>
  <si>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</si>
  <si>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</si>
  <si>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</si>
  <si>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</si>
  <si>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</si>
  <si>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</si>
  <si>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</si>
  <si>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</si>
  <si>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</si>
  <si>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</si>
  <si>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</si>
  <si>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</si>
  <si>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</si>
  <si>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</si>
  <si>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</si>
  <si>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</si>
  <si>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</si>
  <si>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</si>
  <si>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</si>
  <si>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</si>
  <si>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</si>
  <si>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</si>
  <si>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</si>
  <si>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</si>
  <si>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</si>
  <si>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</si>
  <si>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</si>
  <si>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</si>
  <si>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</si>
  <si>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</si>
  <si>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</si>
  <si>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</si>
  <si>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</si>
  <si>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</si>
  <si>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</si>
  <si>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</si>
  <si>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</si>
  <si>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</si>
  <si>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</si>
  <si>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</si>
  <si>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</si>
  <si>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</si>
  <si>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</si>
  <si>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</si>
  <si>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</si>
  <si>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</si>
  <si>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</si>
  <si>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</si>
  <si>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</si>
  <si>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</si>
  <si>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</si>
  <si>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</si>
  <si>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</si>
  <si>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</si>
  <si>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</si>
  <si>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</si>
  <si>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</si>
  <si>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</si>
  <si>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</si>
  <si>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</si>
  <si>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</si>
  <si>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</si>
  <si>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</si>
  <si>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</si>
  <si>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</si>
  <si>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</si>
  <si>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</si>
  <si>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</si>
  <si>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Б </t>
  </si>
  <si>
    <t xml:space="preserve">П </t>
  </si>
  <si>
    <t xml:space="preserve">5.4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</si>
  <si>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</si>
  <si>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</si>
  <si>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</si>
  <si>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</si>
  <si>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</si>
  <si>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</si>
  <si>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 xml:space="preserve">Уметь  выполнять вычисления и преобразования </t>
  </si>
  <si>
    <t xml:space="preserve">Уметь использовать приобретенные знания и умения в практической деятельности и повседневной жизни </t>
  </si>
  <si>
    <t xml:space="preserve">Уметь выполнять действия с геометрическими фигурами, координатами и векторами </t>
  </si>
  <si>
    <t xml:space="preserve">4.1 </t>
  </si>
  <si>
    <t xml:space="preserve">Уметь решать  уравнения и неравенства </t>
  </si>
  <si>
    <t xml:space="preserve">Уметь строить и исследовать простейшие математические модели </t>
  </si>
  <si>
    <t xml:space="preserve">2.1 </t>
  </si>
  <si>
    <t xml:space="preserve">1.1.3- 1.1.5; 1.4.2,1.4.3 </t>
  </si>
  <si>
    <t>1.1-1.3</t>
  </si>
  <si>
    <t xml:space="preserve">3.1-3.3; 6.2.1 </t>
  </si>
  <si>
    <t xml:space="preserve">3.1; 6.2 </t>
  </si>
  <si>
    <t xml:space="preserve">5.1.1; 1.2.1 </t>
  </si>
  <si>
    <t xml:space="preserve">1.2.4,1.2.5, 1.2.7, 1.4.4 </t>
  </si>
  <si>
    <t xml:space="preserve">1.2-1.3 </t>
  </si>
  <si>
    <t xml:space="preserve">6.3 </t>
  </si>
  <si>
    <t xml:space="preserve">5.1; 5.5.1 </t>
  </si>
  <si>
    <t xml:space="preserve">2.1, 2.2 </t>
  </si>
  <si>
    <t xml:space="preserve">5.1 </t>
  </si>
  <si>
    <t>КДР 10 класс по математике 23.11.2018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</si>
</sst>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1" t="e">
        <f>#REF!</f>
        <v>#REF!</v>
      </c>
      <c r="B1" s="92"/>
      <c r="C1" s="93"/>
      <c r="D1" s="39" t="s">
        <v>54</v>
      </c>
      <c r="E1" s="31"/>
      <c r="F1" s="94" t="e">
        <f>#REF!</f>
        <v>#REF!</v>
      </c>
      <c r="G1" s="95"/>
      <c r="H1" s="96" t="s">
        <v>51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98" t="s">
        <v>49</v>
      </c>
      <c r="C3" s="100" t="s">
        <v>48</v>
      </c>
      <c r="D3" s="104" t="s">
        <v>55</v>
      </c>
      <c r="E3" s="106" t="s">
        <v>50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97" t="s">
        <v>57</v>
      </c>
      <c r="W3" s="107"/>
      <c r="X3" s="107"/>
      <c r="Y3" s="107"/>
      <c r="Z3" s="97" t="s">
        <v>59</v>
      </c>
      <c r="AA3" s="107"/>
      <c r="AB3" s="107"/>
      <c r="AC3" s="107"/>
      <c r="AD3" s="102" t="s">
        <v>58</v>
      </c>
    </row>
    <row r="4" spans="1:30" ht="16.5" thickBot="1" x14ac:dyDescent="0.3">
      <c r="A4" s="97"/>
      <c r="B4" s="99"/>
      <c r="C4" s="101"/>
      <c r="D4" s="10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E10" sqref="E10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0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</row>
    <row r="4" spans="2:10" x14ac:dyDescent="0.25">
      <c r="C4" s="84"/>
      <c r="D4" s="63"/>
      <c r="E4" s="63"/>
      <c r="F4" s="63"/>
      <c r="G4" s="63"/>
      <c r="H4" s="63"/>
      <c r="I4" s="63"/>
      <c r="J4" s="63"/>
    </row>
    <row r="5" spans="2:10" x14ac:dyDescent="0.25">
      <c r="C5" s="84"/>
      <c r="D5" s="63"/>
      <c r="E5" s="63"/>
      <c r="F5" s="63"/>
      <c r="G5" s="63"/>
      <c r="H5" s="63"/>
      <c r="I5" s="63"/>
      <c r="J5" s="63"/>
    </row>
    <row r="6" spans="2:10" x14ac:dyDescent="0.25">
      <c r="C6" s="84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108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0" ht="31.5" x14ac:dyDescent="0.25">
      <c r="B11" s="65">
        <v>1</v>
      </c>
      <c r="C11" s="86" t="s">
        <v>90</v>
      </c>
      <c r="D11" s="82" t="s">
        <v>97</v>
      </c>
      <c r="E11" s="87" t="s">
        <v>98</v>
      </c>
      <c r="F11" s="78" t="s">
        <v>81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47.25" x14ac:dyDescent="0.25">
      <c r="B12" s="65">
        <v>2</v>
      </c>
      <c r="C12" s="86" t="s">
        <v>91</v>
      </c>
      <c r="D12" s="82" t="s">
        <v>99</v>
      </c>
      <c r="E12" s="87" t="s">
        <v>100</v>
      </c>
      <c r="F12" s="78" t="s">
        <v>81</v>
      </c>
      <c r="G12" s="66">
        <v>1</v>
      </c>
      <c r="H12" s="83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47.25" x14ac:dyDescent="0.25">
      <c r="B13" s="65">
        <v>3</v>
      </c>
      <c r="C13" s="85" t="s">
        <v>92</v>
      </c>
      <c r="D13" s="82" t="s">
        <v>101</v>
      </c>
      <c r="E13" s="87" t="s">
        <v>93</v>
      </c>
      <c r="F13" s="78" t="s">
        <v>81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31.5" x14ac:dyDescent="0.25">
      <c r="B14" s="65">
        <v>4</v>
      </c>
      <c r="C14" s="85" t="s">
        <v>90</v>
      </c>
      <c r="D14" s="82" t="s">
        <v>102</v>
      </c>
      <c r="E14" s="87" t="s">
        <v>103</v>
      </c>
      <c r="F14" s="78" t="s">
        <v>81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15.75" x14ac:dyDescent="0.25">
      <c r="B15" s="65">
        <v>5</v>
      </c>
      <c r="C15" s="85" t="s">
        <v>94</v>
      </c>
      <c r="D15" s="82" t="s">
        <v>96</v>
      </c>
      <c r="E15" s="87" t="s">
        <v>96</v>
      </c>
      <c r="F15" s="78" t="s">
        <v>81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31.5" x14ac:dyDescent="0.25">
      <c r="B16" s="65">
        <v>6</v>
      </c>
      <c r="C16" s="85" t="s">
        <v>95</v>
      </c>
      <c r="D16" s="82" t="s">
        <v>104</v>
      </c>
      <c r="E16" s="87" t="s">
        <v>83</v>
      </c>
      <c r="F16" s="78" t="s">
        <v>81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5" t="s">
        <v>92</v>
      </c>
      <c r="D17" s="82" t="s">
        <v>105</v>
      </c>
      <c r="E17" s="87" t="s">
        <v>93</v>
      </c>
      <c r="F17" s="78" t="s">
        <v>81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5" t="s">
        <v>95</v>
      </c>
      <c r="D18" s="82" t="s">
        <v>106</v>
      </c>
      <c r="E18" s="87" t="s">
        <v>107</v>
      </c>
      <c r="F18" s="78" t="s">
        <v>82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20" spans="1:10" ht="15.75" x14ac:dyDescent="0.25">
      <c r="A20" t="s">
        <v>79</v>
      </c>
      <c r="B20" t="s">
        <v>78</v>
      </c>
      <c r="C20" s="57" t="s">
        <v>68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69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70</v>
      </c>
    </row>
    <row r="23" spans="1:10" ht="15.75" x14ac:dyDescent="0.25">
      <c r="A23" s="56">
        <v>0.5</v>
      </c>
      <c r="B23" s="56">
        <f t="shared" si="2"/>
        <v>0.69</v>
      </c>
      <c r="C23" s="58" t="s">
        <v>87</v>
      </c>
    </row>
    <row r="24" spans="1:10" ht="15.75" x14ac:dyDescent="0.25">
      <c r="A24" s="56">
        <v>0.7</v>
      </c>
      <c r="B24" s="56">
        <f t="shared" si="2"/>
        <v>0.89</v>
      </c>
      <c r="C24" s="58" t="s">
        <v>71</v>
      </c>
    </row>
    <row r="25" spans="1:10" ht="15.75" x14ac:dyDescent="0.25">
      <c r="A25" s="56">
        <v>0.9</v>
      </c>
      <c r="B25" s="56">
        <v>1</v>
      </c>
      <c r="C25" s="58" t="s">
        <v>72</v>
      </c>
    </row>
  </sheetData>
  <sheetProtection password="CF7A" sheet="1" objects="1" scenarios="1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selection activeCell="C2" sqref="C2:K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1" ht="15.75" customHeight="1" thickBot="1" x14ac:dyDescent="0.3">
      <c r="C1" s="108" t="s">
        <v>77</v>
      </c>
      <c r="D1" s="108"/>
      <c r="E1" s="108"/>
      <c r="F1" s="108"/>
      <c r="G1" s="108"/>
      <c r="H1" s="108"/>
      <c r="I1" s="108"/>
      <c r="J1" s="108"/>
      <c r="K1" s="108"/>
    </row>
    <row r="2" spans="2:11" s="62" customFormat="1" ht="15.75" thickBot="1" x14ac:dyDescent="0.3">
      <c r="B2" s="61" t="s">
        <v>73</v>
      </c>
      <c r="C2" s="109">
        <v>88.849557522123888</v>
      </c>
      <c r="D2" s="109">
        <v>60.530973451327426</v>
      </c>
      <c r="E2" s="109">
        <v>71.150442477876112</v>
      </c>
      <c r="F2" s="109">
        <v>78.584070796460182</v>
      </c>
      <c r="G2" s="109">
        <v>85.13274336283186</v>
      </c>
      <c r="H2" s="109">
        <v>75.752212389380531</v>
      </c>
      <c r="I2" s="109">
        <v>73.097345132743357</v>
      </c>
      <c r="J2" s="109">
        <v>4.2477876106194685</v>
      </c>
      <c r="K2" s="109">
        <v>27.079646017699115</v>
      </c>
    </row>
    <row r="3" spans="2:11" ht="25.5" x14ac:dyDescent="0.25">
      <c r="C3" s="89">
        <v>1</v>
      </c>
      <c r="D3" s="90">
        <v>2</v>
      </c>
      <c r="E3" s="89">
        <v>3</v>
      </c>
      <c r="F3" s="90">
        <v>4</v>
      </c>
      <c r="G3" s="89">
        <v>5</v>
      </c>
      <c r="H3" s="90">
        <v>6</v>
      </c>
      <c r="I3" s="89">
        <v>7</v>
      </c>
      <c r="J3" s="90" t="s">
        <v>88</v>
      </c>
      <c r="K3" s="90" t="s">
        <v>89</v>
      </c>
    </row>
    <row r="4" spans="2:11" x14ac:dyDescent="0.25">
      <c r="B4" s="71" t="s">
        <v>86</v>
      </c>
      <c r="C4" s="88">
        <f>IF(LEN(C3)&lt;4,1,1*LEFT(RIGHT(C3,3),1))</f>
        <v>1</v>
      </c>
      <c r="D4" s="88">
        <f t="shared" ref="D4:K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1</v>
      </c>
      <c r="J4" s="88">
        <f t="shared" si="0"/>
        <v>1</v>
      </c>
      <c r="K4" s="88">
        <f t="shared" si="0"/>
        <v>2</v>
      </c>
    </row>
    <row r="5" spans="2:11" x14ac:dyDescent="0.25">
      <c r="B5" s="71" t="s">
        <v>84</v>
      </c>
      <c r="C5" s="88">
        <f>IF(LEN(C3)&lt;4,C3,LEFT(C3,LEN(C3)-4))</f>
        <v>1</v>
      </c>
      <c r="D5" s="88">
        <f t="shared" ref="D5:K5" si="1">IF(LEN(D3)&lt;4,D3,LEFT(D3,LEN(D3)-4))</f>
        <v>2</v>
      </c>
      <c r="E5" s="88">
        <f t="shared" si="1"/>
        <v>3</v>
      </c>
      <c r="F5" s="88">
        <f t="shared" si="1"/>
        <v>4</v>
      </c>
      <c r="G5" s="88">
        <f t="shared" si="1"/>
        <v>5</v>
      </c>
      <c r="H5" s="88">
        <f t="shared" si="1"/>
        <v>6</v>
      </c>
      <c r="I5" s="88">
        <f t="shared" si="1"/>
        <v>7</v>
      </c>
      <c r="J5" s="88" t="str">
        <f t="shared" si="1"/>
        <v>8</v>
      </c>
      <c r="K5" s="88" t="str">
        <f t="shared" si="1"/>
        <v>8</v>
      </c>
    </row>
    <row r="6" spans="2:11" x14ac:dyDescent="0.25">
      <c r="B6" s="71" t="s">
        <v>85</v>
      </c>
      <c r="C6" s="88">
        <f>C4*C2</f>
        <v>88.849557522123888</v>
      </c>
      <c r="D6" s="88">
        <f t="shared" ref="D6:K6" si="2">D4*D2</f>
        <v>60.530973451327426</v>
      </c>
      <c r="E6" s="88">
        <f t="shared" si="2"/>
        <v>71.150442477876112</v>
      </c>
      <c r="F6" s="88">
        <f t="shared" si="2"/>
        <v>78.584070796460182</v>
      </c>
      <c r="G6" s="88">
        <f t="shared" si="2"/>
        <v>85.13274336283186</v>
      </c>
      <c r="H6" s="88">
        <f t="shared" si="2"/>
        <v>75.752212389380531</v>
      </c>
      <c r="I6" s="88">
        <f t="shared" si="2"/>
        <v>73.097345132743357</v>
      </c>
      <c r="J6" s="88">
        <f t="shared" si="2"/>
        <v>4.2477876106194685</v>
      </c>
      <c r="K6" s="88">
        <f t="shared" si="2"/>
        <v>54.159292035398231</v>
      </c>
    </row>
    <row r="7" spans="2:11" x14ac:dyDescent="0.25">
      <c r="C7" s="55" t="s">
        <v>108</v>
      </c>
    </row>
    <row r="8" spans="2:11" x14ac:dyDescent="0.25">
      <c r="C8" s="55" t="s">
        <v>75</v>
      </c>
      <c r="D8" s="55" t="s">
        <v>74</v>
      </c>
    </row>
    <row r="9" spans="2:11" ht="21" x14ac:dyDescent="0.35">
      <c r="F9" s="80" t="str">
        <f>IF(COUNTIF(C2:K2,"")=0,"","Введите уровень успешности каждого задания")</f>
        <v/>
      </c>
    </row>
    <row r="10" spans="2:11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1" ht="31.5" x14ac:dyDescent="0.25">
      <c r="B11" s="77">
        <f>АнализКл!B11</f>
        <v>1</v>
      </c>
      <c r="C11" s="86" t="str">
        <f>АнализКл!C11</f>
        <v xml:space="preserve">Уметь  выполнять вычисления и преобразования </v>
      </c>
      <c r="D11" s="82" t="str">
        <f>АнализКл!D11</f>
        <v xml:space="preserve">1.1.3- 1.1.5; 1.4.2,1.4.3 </v>
      </c>
      <c r="E11" s="87" t="str">
        <f>АнализКл!E11</f>
        <v>1.1-1.3</v>
      </c>
      <c r="F11" s="78" t="str">
        <f>АнализКл!F11</f>
        <v xml:space="preserve">Б </v>
      </c>
      <c r="G11" s="66">
        <f>АнализКл!G11</f>
        <v>1</v>
      </c>
      <c r="H11" s="83">
        <f>IF(I11="","",I11*G11)</f>
        <v>0.8884955752212389</v>
      </c>
      <c r="I11" s="79">
        <f t="shared" ref="I11:I18" si="3">IF(COUNTIFS($C$5:$K$5,$B11,$C$2:$K$2,"")=0,SUMIFS($C$6:$K$6,$C$5:$K$5,$B11)/$G11/100,"")</f>
        <v>0.8884955752212389</v>
      </c>
      <c r="J11" s="78" t="str">
        <f t="shared" ref="J11:J18" si="4">IF(I11="",$F$9,IF(I11&gt;=$A$25,$C$25,IF(I11&gt;=$A$24,$C$24,IF(I11&gt;=$A$23,$C$23,IF(I11&gt;=$A$22,$C$22,$C$21)))))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1" ht="47.25" x14ac:dyDescent="0.25">
      <c r="B12" s="77">
        <f>АнализКл!B12</f>
        <v>2</v>
      </c>
      <c r="C12" s="86" t="str">
        <f>АнализКл!C12</f>
        <v xml:space="preserve">Уметь использовать приобретенные знания и умения в практической деятельности и повседневной жизни </v>
      </c>
      <c r="D12" s="82" t="str">
        <f>АнализКл!D12</f>
        <v xml:space="preserve">3.1-3.3; 6.2.1 </v>
      </c>
      <c r="E12" s="87" t="str">
        <f>АнализКл!E12</f>
        <v xml:space="preserve">3.1; 6.2 </v>
      </c>
      <c r="F12" s="78" t="str">
        <f>АнализКл!F12</f>
        <v xml:space="preserve">Б </v>
      </c>
      <c r="G12" s="66">
        <f>АнализКл!G12</f>
        <v>1</v>
      </c>
      <c r="H12" s="83">
        <f t="shared" ref="H12:H18" si="5">IF(I12="","",I12*G12)</f>
        <v>0.6053097345132743</v>
      </c>
      <c r="I12" s="79">
        <f t="shared" si="3"/>
        <v>0.6053097345132743</v>
      </c>
      <c r="J1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1" ht="47.25" x14ac:dyDescent="0.25">
      <c r="B13" s="77">
        <f>АнализКл!B13</f>
        <v>3</v>
      </c>
      <c r="C13" s="85" t="str">
        <f>АнализКл!C13</f>
        <v xml:space="preserve">Уметь выполнять действия с геометрическими фигурами, координатами и векторами </v>
      </c>
      <c r="D13" s="82" t="str">
        <f>АнализКл!D13</f>
        <v xml:space="preserve">5.1.1; 1.2.1 </v>
      </c>
      <c r="E13" s="87" t="str">
        <f>АнализКл!E13</f>
        <v xml:space="preserve">4.1 </v>
      </c>
      <c r="F13" s="78" t="str">
        <f>АнализКл!F13</f>
        <v xml:space="preserve">Б </v>
      </c>
      <c r="G13" s="66">
        <f>АнализКл!G13</f>
        <v>1</v>
      </c>
      <c r="H13" s="83">
        <f t="shared" si="5"/>
        <v>0.71150442477876108</v>
      </c>
      <c r="I13" s="79">
        <f t="shared" si="3"/>
        <v>0.71150442477876108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1" ht="31.5" x14ac:dyDescent="0.25">
      <c r="B14" s="77">
        <f>АнализКл!B14</f>
        <v>4</v>
      </c>
      <c r="C14" s="85" t="str">
        <f>АнализКл!C14</f>
        <v xml:space="preserve">Уметь  выполнять вычисления и преобразования </v>
      </c>
      <c r="D14" s="82" t="str">
        <f>АнализКл!D14</f>
        <v xml:space="preserve">1.2.4,1.2.5, 1.2.7, 1.4.4 </v>
      </c>
      <c r="E14" s="87" t="str">
        <f>АнализКл!E14</f>
        <v xml:space="preserve">1.2-1.3 </v>
      </c>
      <c r="F14" s="78" t="str">
        <f>АнализКл!F14</f>
        <v xml:space="preserve">Б </v>
      </c>
      <c r="G14" s="66">
        <f>АнализКл!G14</f>
        <v>1</v>
      </c>
      <c r="H14" s="83">
        <f t="shared" si="5"/>
        <v>0.78584070796460181</v>
      </c>
      <c r="I14" s="79">
        <f t="shared" si="3"/>
        <v>0.78584070796460181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1" ht="15.75" x14ac:dyDescent="0.25">
      <c r="B15" s="77">
        <f>АнализКл!B15</f>
        <v>5</v>
      </c>
      <c r="C15" s="85" t="str">
        <f>АнализКл!C15</f>
        <v xml:space="preserve">Уметь решать  уравнения и неравенства </v>
      </c>
      <c r="D15" s="82" t="str">
        <f>АнализКл!D15</f>
        <v xml:space="preserve">2.1 </v>
      </c>
      <c r="E15" s="87" t="str">
        <f>АнализКл!E15</f>
        <v xml:space="preserve">2.1 </v>
      </c>
      <c r="F15" s="78" t="str">
        <f>АнализКл!F15</f>
        <v xml:space="preserve">Б </v>
      </c>
      <c r="G15" s="66">
        <f>АнализКл!G15</f>
        <v>1</v>
      </c>
      <c r="H15" s="83">
        <f t="shared" si="5"/>
        <v>0.85132743362831864</v>
      </c>
      <c r="I15" s="79">
        <f t="shared" si="3"/>
        <v>0.85132743362831864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1" ht="31.5" x14ac:dyDescent="0.25">
      <c r="B16" s="77">
        <f>АнализКл!B16</f>
        <v>6</v>
      </c>
      <c r="C16" s="85" t="str">
        <f>АнализКл!C16</f>
        <v xml:space="preserve">Уметь строить и исследовать простейшие математические модели </v>
      </c>
      <c r="D16" s="82" t="str">
        <f>АнализКл!D16</f>
        <v xml:space="preserve">6.3 </v>
      </c>
      <c r="E16" s="87" t="str">
        <f>АнализКл!E16</f>
        <v xml:space="preserve">5.4 </v>
      </c>
      <c r="F16" s="78" t="str">
        <f>АнализКл!F16</f>
        <v xml:space="preserve">Б </v>
      </c>
      <c r="G16" s="66">
        <f>АнализКл!G16</f>
        <v>1</v>
      </c>
      <c r="H16" s="83">
        <f t="shared" si="5"/>
        <v>0.75752212389380535</v>
      </c>
      <c r="I16" s="79">
        <f t="shared" si="3"/>
        <v>0.75752212389380535</v>
      </c>
      <c r="J1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7">
        <f>АнализКл!B17</f>
        <v>7</v>
      </c>
      <c r="C17" s="85" t="str">
        <f>АнализКл!C17</f>
        <v xml:space="preserve">Уметь выполнять действия с геометрическими фигурами, координатами и векторами </v>
      </c>
      <c r="D17" s="82" t="str">
        <f>АнализКл!D17</f>
        <v xml:space="preserve">5.1; 5.5.1 </v>
      </c>
      <c r="E17" s="87" t="str">
        <f>АнализКл!E17</f>
        <v xml:space="preserve">4.1 </v>
      </c>
      <c r="F17" s="78" t="str">
        <f>АнализКл!F17</f>
        <v xml:space="preserve">Б </v>
      </c>
      <c r="G17" s="66">
        <f>АнализКл!G17</f>
        <v>1</v>
      </c>
      <c r="H17" s="83">
        <f t="shared" si="5"/>
        <v>0.73097345132743352</v>
      </c>
      <c r="I17" s="79">
        <f t="shared" si="3"/>
        <v>0.73097345132743352</v>
      </c>
      <c r="J17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31.5" x14ac:dyDescent="0.25">
      <c r="B18" s="77">
        <f>АнализКл!B18</f>
        <v>8</v>
      </c>
      <c r="C18" s="85" t="str">
        <f>АнализКл!C18</f>
        <v xml:space="preserve">Уметь строить и исследовать простейшие математические модели </v>
      </c>
      <c r="D18" s="82" t="str">
        <f>АнализКл!D18</f>
        <v xml:space="preserve">2.1, 2.2 </v>
      </c>
      <c r="E18" s="87" t="str">
        <f>АнализКл!E18</f>
        <v xml:space="preserve">5.1 </v>
      </c>
      <c r="F18" s="78" t="str">
        <f>АнализКл!F18</f>
        <v xml:space="preserve">П </v>
      </c>
      <c r="G18" s="66">
        <f>АнализКл!G18</f>
        <v>2</v>
      </c>
      <c r="H18" s="83">
        <f t="shared" si="5"/>
        <v>0.58407079646017701</v>
      </c>
      <c r="I18" s="79">
        <f t="shared" si="3"/>
        <v>0.29203539823008851</v>
      </c>
      <c r="J18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2" t="s">
        <v>79</v>
      </c>
      <c r="B20" s="72" t="s">
        <v>78</v>
      </c>
      <c r="C20" s="73" t="s">
        <v>68</v>
      </c>
    </row>
    <row r="21" spans="1:10" ht="15.75" x14ac:dyDescent="0.25">
      <c r="A21" s="74">
        <v>0</v>
      </c>
      <c r="B21" s="74">
        <f>A22-0.01</f>
        <v>0.28999999999999998</v>
      </c>
      <c r="C21" s="75" t="s">
        <v>69</v>
      </c>
    </row>
    <row r="22" spans="1:10" ht="15.75" x14ac:dyDescent="0.25">
      <c r="A22" s="74">
        <v>0.3</v>
      </c>
      <c r="B22" s="74">
        <f t="shared" ref="B22:B24" si="6">A23-0.01</f>
        <v>0.49</v>
      </c>
      <c r="C22" s="75" t="s">
        <v>70</v>
      </c>
    </row>
    <row r="23" spans="1:10" ht="15.75" x14ac:dyDescent="0.25">
      <c r="A23" s="74">
        <v>0.5</v>
      </c>
      <c r="B23" s="74">
        <f t="shared" si="6"/>
        <v>0.69</v>
      </c>
      <c r="C23" s="75" t="s">
        <v>87</v>
      </c>
    </row>
    <row r="24" spans="1:10" ht="15.75" x14ac:dyDescent="0.25">
      <c r="A24" s="74">
        <v>0.7</v>
      </c>
      <c r="B24" s="74">
        <f t="shared" si="6"/>
        <v>0.89</v>
      </c>
      <c r="C24" s="75" t="s">
        <v>71</v>
      </c>
    </row>
    <row r="25" spans="1:10" ht="15.75" x14ac:dyDescent="0.25">
      <c r="A25" s="74">
        <v>0.9</v>
      </c>
      <c r="B25" s="74">
        <v>1</v>
      </c>
      <c r="C25" s="75" t="s">
        <v>72</v>
      </c>
    </row>
  </sheetData>
  <sheetProtection password="CF7A" sheet="1" objects="1" scenarios="1" formatRows="0"/>
  <mergeCells count="1">
    <mergeCell ref="C1:K1"/>
  </mergeCells>
  <conditionalFormatting sqref="A21:C22 J11:J18">
    <cfRule type="expression" dxfId="0" priority="1786">
      <formula>$I11&lt;$A$23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2019-03-27T13:42:44Z</dcterms:modified>
</cp:coreProperties>
</file>